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roedner\Desktop\"/>
    </mc:Choice>
  </mc:AlternateContent>
  <bookViews>
    <workbookView xWindow="0" yWindow="0" windowWidth="19200" windowHeight="7050" activeTab="1"/>
  </bookViews>
  <sheets>
    <sheet name="Zitation" sheetId="3" r:id="rId1"/>
    <sheet name="Lausitz" sheetId="6" r:id="rId2"/>
    <sheet name="Mitteldeutschland" sheetId="5" r:id="rId3"/>
    <sheet name="Metadaten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6" l="1"/>
  <c r="S29" i="6" s="1"/>
  <c r="P29" i="6"/>
  <c r="Q29" i="6" s="1"/>
  <c r="N29" i="6"/>
  <c r="O29" i="6" s="1"/>
  <c r="M29" i="6"/>
  <c r="L29" i="6"/>
  <c r="J29" i="6"/>
  <c r="K29" i="6" s="1"/>
  <c r="F29" i="6"/>
  <c r="H29" i="6" s="1"/>
  <c r="I29" i="6" s="1"/>
  <c r="E29" i="6"/>
  <c r="D29" i="6"/>
  <c r="C29" i="6"/>
  <c r="S28" i="6"/>
  <c r="Q28" i="6"/>
  <c r="O28" i="6"/>
  <c r="M28" i="6"/>
  <c r="K28" i="6"/>
  <c r="I28" i="6"/>
  <c r="H28" i="6"/>
  <c r="G28" i="6"/>
  <c r="E28" i="6"/>
  <c r="S27" i="6"/>
  <c r="Q27" i="6"/>
  <c r="O27" i="6"/>
  <c r="M27" i="6"/>
  <c r="K27" i="6"/>
  <c r="H27" i="6"/>
  <c r="I27" i="6" s="1"/>
  <c r="G27" i="6"/>
  <c r="E27" i="6"/>
  <c r="S26" i="6"/>
  <c r="Q26" i="6"/>
  <c r="O26" i="6"/>
  <c r="M26" i="6"/>
  <c r="K26" i="6"/>
  <c r="H26" i="6"/>
  <c r="I26" i="6" s="1"/>
  <c r="G26" i="6"/>
  <c r="E26" i="6"/>
  <c r="S25" i="6"/>
  <c r="Q25" i="6"/>
  <c r="O25" i="6"/>
  <c r="M25" i="6"/>
  <c r="K25" i="6"/>
  <c r="I25" i="6"/>
  <c r="H25" i="6"/>
  <c r="G25" i="6"/>
  <c r="E25" i="6"/>
  <c r="S24" i="6"/>
  <c r="Q24" i="6"/>
  <c r="O24" i="6"/>
  <c r="M24" i="6"/>
  <c r="K24" i="6"/>
  <c r="H24" i="6"/>
  <c r="I24" i="6" s="1"/>
  <c r="G24" i="6"/>
  <c r="E24" i="6"/>
  <c r="S23" i="6"/>
  <c r="Q23" i="6"/>
  <c r="O23" i="6"/>
  <c r="M23" i="6"/>
  <c r="K23" i="6"/>
  <c r="I23" i="6"/>
  <c r="H23" i="6"/>
  <c r="G23" i="6"/>
  <c r="E23" i="6"/>
  <c r="S22" i="6"/>
  <c r="Q22" i="6"/>
  <c r="O22" i="6"/>
  <c r="M22" i="6"/>
  <c r="K22" i="6"/>
  <c r="H22" i="6"/>
  <c r="I22" i="6" s="1"/>
  <c r="G22" i="6"/>
  <c r="E22" i="6"/>
  <c r="S21" i="6"/>
  <c r="Q21" i="6"/>
  <c r="O21" i="6"/>
  <c r="M21" i="6"/>
  <c r="K21" i="6"/>
  <c r="H21" i="6"/>
  <c r="I21" i="6" s="1"/>
  <c r="G21" i="6"/>
  <c r="E21" i="6"/>
  <c r="S20" i="6"/>
  <c r="Q20" i="6"/>
  <c r="O20" i="6"/>
  <c r="M20" i="6"/>
  <c r="K20" i="6"/>
  <c r="I20" i="6"/>
  <c r="H20" i="6"/>
  <c r="G20" i="6"/>
  <c r="E20" i="6"/>
  <c r="S19" i="6"/>
  <c r="Q19" i="6"/>
  <c r="O19" i="6"/>
  <c r="M19" i="6"/>
  <c r="K19" i="6"/>
  <c r="H19" i="6"/>
  <c r="I19" i="6" s="1"/>
  <c r="G19" i="6"/>
  <c r="E19" i="6"/>
  <c r="R16" i="6"/>
  <c r="P16" i="6"/>
  <c r="Q16" i="6" s="1"/>
  <c r="N16" i="6"/>
  <c r="O16" i="6" s="1"/>
  <c r="M16" i="6"/>
  <c r="L16" i="6"/>
  <c r="J16" i="6"/>
  <c r="H16" i="6"/>
  <c r="I16" i="6" s="1"/>
  <c r="F16" i="6"/>
  <c r="G16" i="6" s="1"/>
  <c r="E16" i="6"/>
  <c r="D16" i="6"/>
  <c r="C16" i="6"/>
  <c r="S16" i="6" s="1"/>
  <c r="S15" i="6"/>
  <c r="Q15" i="6"/>
  <c r="O15" i="6"/>
  <c r="M15" i="6"/>
  <c r="K15" i="6"/>
  <c r="I15" i="6"/>
  <c r="H15" i="6"/>
  <c r="G15" i="6"/>
  <c r="E15" i="6"/>
  <c r="S14" i="6"/>
  <c r="Q14" i="6"/>
  <c r="O14" i="6"/>
  <c r="M14" i="6"/>
  <c r="K14" i="6"/>
  <c r="H14" i="6"/>
  <c r="I14" i="6" s="1"/>
  <c r="G14" i="6"/>
  <c r="E14" i="6"/>
  <c r="S13" i="6"/>
  <c r="Q13" i="6"/>
  <c r="O13" i="6"/>
  <c r="M13" i="6"/>
  <c r="K13" i="6"/>
  <c r="I13" i="6"/>
  <c r="H13" i="6"/>
  <c r="G13" i="6"/>
  <c r="E13" i="6"/>
  <c r="S12" i="6"/>
  <c r="Q12" i="6"/>
  <c r="O12" i="6"/>
  <c r="M12" i="6"/>
  <c r="K12" i="6"/>
  <c r="H12" i="6"/>
  <c r="I12" i="6" s="1"/>
  <c r="G12" i="6"/>
  <c r="E12" i="6"/>
  <c r="S11" i="6"/>
  <c r="Q11" i="6"/>
  <c r="O11" i="6"/>
  <c r="M11" i="6"/>
  <c r="K11" i="6"/>
  <c r="H11" i="6"/>
  <c r="I11" i="6" s="1"/>
  <c r="G11" i="6"/>
  <c r="E11" i="6"/>
  <c r="S10" i="6"/>
  <c r="Q10" i="6"/>
  <c r="O10" i="6"/>
  <c r="M10" i="6"/>
  <c r="K10" i="6"/>
  <c r="I10" i="6"/>
  <c r="H10" i="6"/>
  <c r="G10" i="6"/>
  <c r="E10" i="6"/>
  <c r="S9" i="6"/>
  <c r="Q9" i="6"/>
  <c r="O9" i="6"/>
  <c r="M9" i="6"/>
  <c r="K9" i="6"/>
  <c r="H9" i="6"/>
  <c r="I9" i="6" s="1"/>
  <c r="G9" i="6"/>
  <c r="E9" i="6"/>
  <c r="S8" i="6"/>
  <c r="Q8" i="6"/>
  <c r="O8" i="6"/>
  <c r="M8" i="6"/>
  <c r="K8" i="6"/>
  <c r="H8" i="6"/>
  <c r="I8" i="6" s="1"/>
  <c r="G8" i="6"/>
  <c r="E8" i="6"/>
  <c r="S7" i="6"/>
  <c r="Q7" i="6"/>
  <c r="O7" i="6"/>
  <c r="M7" i="6"/>
  <c r="K7" i="6"/>
  <c r="I7" i="6"/>
  <c r="H7" i="6"/>
  <c r="G7" i="6"/>
  <c r="E7" i="6"/>
  <c r="S6" i="6"/>
  <c r="Q6" i="6"/>
  <c r="O6" i="6"/>
  <c r="M6" i="6"/>
  <c r="K6" i="6"/>
  <c r="H6" i="6"/>
  <c r="I6" i="6" s="1"/>
  <c r="G6" i="6"/>
  <c r="E6" i="6"/>
  <c r="R35" i="5"/>
  <c r="P35" i="5"/>
  <c r="N35" i="5"/>
  <c r="L35" i="5"/>
  <c r="M35" i="5" s="1"/>
  <c r="J35" i="5"/>
  <c r="F35" i="5"/>
  <c r="D35" i="5"/>
  <c r="E35" i="5" s="1"/>
  <c r="C35" i="5"/>
  <c r="Q35" i="5" s="1"/>
  <c r="S34" i="5"/>
  <c r="Q34" i="5"/>
  <c r="O34" i="5"/>
  <c r="M34" i="5"/>
  <c r="K34" i="5"/>
  <c r="H34" i="5"/>
  <c r="I34" i="5" s="1"/>
  <c r="G34" i="5"/>
  <c r="E34" i="5"/>
  <c r="S33" i="5"/>
  <c r="Q33" i="5"/>
  <c r="O33" i="5"/>
  <c r="M33" i="5"/>
  <c r="K33" i="5"/>
  <c r="H33" i="5"/>
  <c r="I33" i="5" s="1"/>
  <c r="G33" i="5"/>
  <c r="E33" i="5"/>
  <c r="S32" i="5"/>
  <c r="Q32" i="5"/>
  <c r="O32" i="5"/>
  <c r="M32" i="5"/>
  <c r="K32" i="5"/>
  <c r="I32" i="5"/>
  <c r="H32" i="5"/>
  <c r="G32" i="5"/>
  <c r="E32" i="5"/>
  <c r="S31" i="5"/>
  <c r="Q31" i="5"/>
  <c r="O31" i="5"/>
  <c r="M31" i="5"/>
  <c r="K31" i="5"/>
  <c r="I31" i="5"/>
  <c r="H31" i="5"/>
  <c r="G31" i="5"/>
  <c r="E31" i="5"/>
  <c r="S30" i="5"/>
  <c r="Q30" i="5"/>
  <c r="O30" i="5"/>
  <c r="M30" i="5"/>
  <c r="K30" i="5"/>
  <c r="I30" i="5"/>
  <c r="H30" i="5"/>
  <c r="G30" i="5"/>
  <c r="E30" i="5"/>
  <c r="S29" i="5"/>
  <c r="Q29" i="5"/>
  <c r="O29" i="5"/>
  <c r="M29" i="5"/>
  <c r="K29" i="5"/>
  <c r="H29" i="5"/>
  <c r="I29" i="5" s="1"/>
  <c r="G29" i="5"/>
  <c r="E29" i="5"/>
  <c r="S28" i="5"/>
  <c r="Q28" i="5"/>
  <c r="O28" i="5"/>
  <c r="M28" i="5"/>
  <c r="K28" i="5"/>
  <c r="I28" i="5"/>
  <c r="H28" i="5"/>
  <c r="G28" i="5"/>
  <c r="E28" i="5"/>
  <c r="S27" i="5"/>
  <c r="Q27" i="5"/>
  <c r="O27" i="5"/>
  <c r="M27" i="5"/>
  <c r="K27" i="5"/>
  <c r="H27" i="5"/>
  <c r="I27" i="5" s="1"/>
  <c r="G27" i="5"/>
  <c r="E27" i="5"/>
  <c r="S26" i="5"/>
  <c r="Q26" i="5"/>
  <c r="O26" i="5"/>
  <c r="M26" i="5"/>
  <c r="K26" i="5"/>
  <c r="H26" i="5"/>
  <c r="I26" i="5" s="1"/>
  <c r="G26" i="5"/>
  <c r="E26" i="5"/>
  <c r="S25" i="5"/>
  <c r="Q25" i="5"/>
  <c r="O25" i="5"/>
  <c r="M25" i="5"/>
  <c r="K25" i="5"/>
  <c r="H25" i="5"/>
  <c r="I25" i="5" s="1"/>
  <c r="G25" i="5"/>
  <c r="E25" i="5"/>
  <c r="S24" i="5"/>
  <c r="Q24" i="5"/>
  <c r="O24" i="5"/>
  <c r="M24" i="5"/>
  <c r="K24" i="5"/>
  <c r="I24" i="5"/>
  <c r="H24" i="5"/>
  <c r="H35" i="5" s="1"/>
  <c r="I35" i="5" s="1"/>
  <c r="G24" i="5"/>
  <c r="E24" i="5"/>
  <c r="S23" i="5"/>
  <c r="Q23" i="5"/>
  <c r="O23" i="5"/>
  <c r="M23" i="5"/>
  <c r="K23" i="5"/>
  <c r="I23" i="5"/>
  <c r="H23" i="5"/>
  <c r="G23" i="5"/>
  <c r="E23" i="5"/>
  <c r="S22" i="5"/>
  <c r="Q22" i="5"/>
  <c r="O22" i="5"/>
  <c r="M22" i="5"/>
  <c r="K22" i="5"/>
  <c r="I22" i="5"/>
  <c r="H22" i="5"/>
  <c r="G22" i="5"/>
  <c r="E22" i="5"/>
  <c r="R19" i="5"/>
  <c r="S19" i="5" s="1"/>
  <c r="Q19" i="5"/>
  <c r="P19" i="5"/>
  <c r="N19" i="5"/>
  <c r="O19" i="5" s="1"/>
  <c r="M19" i="5"/>
  <c r="L19" i="5"/>
  <c r="J19" i="5"/>
  <c r="K19" i="5" s="1"/>
  <c r="F19" i="5"/>
  <c r="G19" i="5" s="1"/>
  <c r="E19" i="5"/>
  <c r="D19" i="5"/>
  <c r="C19" i="5"/>
  <c r="S18" i="5"/>
  <c r="Q18" i="5"/>
  <c r="O18" i="5"/>
  <c r="M18" i="5"/>
  <c r="K18" i="5"/>
  <c r="I18" i="5"/>
  <c r="H18" i="5"/>
  <c r="G18" i="5"/>
  <c r="E18" i="5"/>
  <c r="S17" i="5"/>
  <c r="Q17" i="5"/>
  <c r="O17" i="5"/>
  <c r="M17" i="5"/>
  <c r="K17" i="5"/>
  <c r="I17" i="5"/>
  <c r="H17" i="5"/>
  <c r="G17" i="5"/>
  <c r="E17" i="5"/>
  <c r="S16" i="5"/>
  <c r="Q16" i="5"/>
  <c r="O16" i="5"/>
  <c r="M16" i="5"/>
  <c r="K16" i="5"/>
  <c r="H16" i="5"/>
  <c r="I16" i="5" s="1"/>
  <c r="G16" i="5"/>
  <c r="E16" i="5"/>
  <c r="S15" i="5"/>
  <c r="Q15" i="5"/>
  <c r="O15" i="5"/>
  <c r="M15" i="5"/>
  <c r="K15" i="5"/>
  <c r="H15" i="5"/>
  <c r="I15" i="5" s="1"/>
  <c r="G15" i="5"/>
  <c r="E15" i="5"/>
  <c r="S14" i="5"/>
  <c r="Q14" i="5"/>
  <c r="O14" i="5"/>
  <c r="M14" i="5"/>
  <c r="K14" i="5"/>
  <c r="H14" i="5"/>
  <c r="H19" i="5" s="1"/>
  <c r="I19" i="5" s="1"/>
  <c r="G14" i="5"/>
  <c r="E14" i="5"/>
  <c r="S13" i="5"/>
  <c r="Q13" i="5"/>
  <c r="O13" i="5"/>
  <c r="M13" i="5"/>
  <c r="K13" i="5"/>
  <c r="I13" i="5"/>
  <c r="H13" i="5"/>
  <c r="G13" i="5"/>
  <c r="E13" i="5"/>
  <c r="S12" i="5"/>
  <c r="Q12" i="5"/>
  <c r="O12" i="5"/>
  <c r="M12" i="5"/>
  <c r="K12" i="5"/>
  <c r="H12" i="5"/>
  <c r="I12" i="5" s="1"/>
  <c r="G12" i="5"/>
  <c r="E12" i="5"/>
  <c r="S11" i="5"/>
  <c r="Q11" i="5"/>
  <c r="O11" i="5"/>
  <c r="M11" i="5"/>
  <c r="K11" i="5"/>
  <c r="H11" i="5"/>
  <c r="I11" i="5" s="1"/>
  <c r="G11" i="5"/>
  <c r="E11" i="5"/>
  <c r="S10" i="5"/>
  <c r="Q10" i="5"/>
  <c r="O10" i="5"/>
  <c r="M10" i="5"/>
  <c r="K10" i="5"/>
  <c r="I10" i="5"/>
  <c r="H10" i="5"/>
  <c r="G10" i="5"/>
  <c r="E10" i="5"/>
  <c r="S9" i="5"/>
  <c r="Q9" i="5"/>
  <c r="O9" i="5"/>
  <c r="M9" i="5"/>
  <c r="K9" i="5"/>
  <c r="I9" i="5"/>
  <c r="H9" i="5"/>
  <c r="G9" i="5"/>
  <c r="E9" i="5"/>
  <c r="S8" i="5"/>
  <c r="Q8" i="5"/>
  <c r="O8" i="5"/>
  <c r="M8" i="5"/>
  <c r="K8" i="5"/>
  <c r="H8" i="5"/>
  <c r="I8" i="5" s="1"/>
  <c r="G8" i="5"/>
  <c r="E8" i="5"/>
  <c r="S7" i="5"/>
  <c r="Q7" i="5"/>
  <c r="O7" i="5"/>
  <c r="M7" i="5"/>
  <c r="K7" i="5"/>
  <c r="H7" i="5"/>
  <c r="I7" i="5" s="1"/>
  <c r="G7" i="5"/>
  <c r="E7" i="5"/>
  <c r="S6" i="5"/>
  <c r="Q6" i="5"/>
  <c r="O6" i="5"/>
  <c r="M6" i="5"/>
  <c r="K6" i="5"/>
  <c r="H6" i="5"/>
  <c r="I6" i="5" s="1"/>
  <c r="G6" i="5"/>
  <c r="E6" i="5"/>
  <c r="G29" i="6" l="1"/>
  <c r="K16" i="6"/>
  <c r="I14" i="5"/>
  <c r="S35" i="5"/>
  <c r="K35" i="5"/>
  <c r="G35" i="5"/>
  <c r="O35" i="5"/>
</calcChain>
</file>

<file path=xl/sharedStrings.xml><?xml version="1.0" encoding="utf-8"?>
<sst xmlns="http://schemas.openxmlformats.org/spreadsheetml/2006/main" count="179" uniqueCount="69">
  <si>
    <t>Erläuterung</t>
  </si>
  <si>
    <t>Datenquelle</t>
  </si>
  <si>
    <t>Zitierhinweis: Bioökonomieatlas (www.dbfz.de/bioökonomieatlas). Hrsg.: Deutsches Biomasseforschungszentrum - Leipzig 2020. © DBFZ 2020</t>
  </si>
  <si>
    <t>© Statistische Ämter des Bundes und der Länder, Deutschland, 2020.</t>
  </si>
  <si>
    <t>Jahr
Kreise und kreisfreie Städte</t>
  </si>
  <si>
    <t>WZ 2008-Abschnitte und Zusammenfassungen</t>
  </si>
  <si>
    <t>Insgesamt</t>
  </si>
  <si>
    <t>Land- und Forstwirtschaft, Fischerei (A)</t>
  </si>
  <si>
    <t>Anteil an der Gesamt-wirtschaft</t>
  </si>
  <si>
    <t>Verarbeitendes Gewerbe (C)</t>
  </si>
  <si>
    <t>Baugewerbe (F)</t>
  </si>
  <si>
    <t>Tsd. EUR</t>
  </si>
  <si>
    <t>Prozent</t>
  </si>
  <si>
    <t>BWS zu Herstellungspreisen in jeweiligen Preisen  2017</t>
  </si>
  <si>
    <t>DG</t>
  </si>
  <si>
    <t>Deutschland</t>
  </si>
  <si>
    <t>14</t>
  </si>
  <si>
    <t xml:space="preserve">  Sachsen</t>
  </si>
  <si>
    <t>14713</t>
  </si>
  <si>
    <t xml:space="preserve">      Leipzig, Stadt</t>
  </si>
  <si>
    <t>14729</t>
  </si>
  <si>
    <t xml:space="preserve">      Leipzig, Landkreis</t>
  </si>
  <si>
    <t>14730</t>
  </si>
  <si>
    <t xml:space="preserve">      Nordsachsen, Landkreis</t>
  </si>
  <si>
    <t>15</t>
  </si>
  <si>
    <t xml:space="preserve">  Sachsen-Anhalt</t>
  </si>
  <si>
    <t>15002</t>
  </si>
  <si>
    <t xml:space="preserve">      Halle (Saale), Kreisfreie Stadt</t>
  </si>
  <si>
    <t>15082</t>
  </si>
  <si>
    <t xml:space="preserve">      Anhalt-Bitterfeld, Landkreis</t>
  </si>
  <si>
    <t>15084</t>
  </si>
  <si>
    <t xml:space="preserve">      Burgenlandkreis</t>
  </si>
  <si>
    <t>15087</t>
  </si>
  <si>
    <t xml:space="preserve">      Mansfeld-Südharz, Landkreis</t>
  </si>
  <si>
    <t>15088</t>
  </si>
  <si>
    <t xml:space="preserve">      Saalekreis</t>
  </si>
  <si>
    <t>16</t>
  </si>
  <si>
    <t xml:space="preserve">  Thüringen</t>
  </si>
  <si>
    <t>16077</t>
  </si>
  <si>
    <t xml:space="preserve">      Altenburger Land, Kreis</t>
  </si>
  <si>
    <t>Mitteldeutsches Revier</t>
  </si>
  <si>
    <t>Erwerbstätige im Jahresdurchschnitt 2017</t>
  </si>
  <si>
    <t>Kreise und kreisfreie Städte</t>
  </si>
  <si>
    <t>Bergbau, Energie- und Wasser-versorgung, Energie-wirtschaft 
(B, D, E)</t>
  </si>
  <si>
    <t>Produzierendes Gewerbe ohne Baugewerbe 
(B-E)</t>
  </si>
  <si>
    <t>Handel, Verkehr, Gastgewerbe, Informa-/
Kommunikation</t>
  </si>
  <si>
    <t>öffentliche und sonstige Dienst-leistungen, Erziehung, Gesundheit</t>
  </si>
  <si>
    <t>Indikatoren</t>
  </si>
  <si>
    <t>Bruttowertschöpfung nach Wirtschaftsbereichen - Jahressumme - regionale Tiefe: Kreise und krfr. Städte, VGR der Länder: Entstehungsrechnung, Berechnungsstand des Statistischen Bundesamtes: August 2018, Quelle: Arbeitskreis "Volkswirtschaftliche Gesamtrechnungen der Länder"</t>
  </si>
  <si>
    <t>Erwerbstätige nach Wirtschaftszweigen - Jahresdurchschnitt - regionale Tiefe: Kreise und krfr. Städte, Erwerbstätigenrechnung des Bundes und der Länder, Berechnungsstand des Statistischen Bundesamtes: August 2018</t>
  </si>
  <si>
    <t>12</t>
  </si>
  <si>
    <t xml:space="preserve">  Brandenburg</t>
  </si>
  <si>
    <t>12052</t>
  </si>
  <si>
    <t xml:space="preserve">      Cottbus, Kreisfreie Stadt</t>
  </si>
  <si>
    <t>12061</t>
  </si>
  <si>
    <t xml:space="preserve">      Dahme-Spreewald, Landkreis</t>
  </si>
  <si>
    <t>12062</t>
  </si>
  <si>
    <t xml:space="preserve">      Elbe-Elster, Landkreis</t>
  </si>
  <si>
    <t>12066</t>
  </si>
  <si>
    <t xml:space="preserve">      Oberspreewald-Lausitz, Landkreis</t>
  </si>
  <si>
    <t>12071</t>
  </si>
  <si>
    <t xml:space="preserve">      Spree-Neiße, Landkreis</t>
  </si>
  <si>
    <t>14625</t>
  </si>
  <si>
    <t xml:space="preserve">      Bautzen, Landkreis</t>
  </si>
  <si>
    <t>14626</t>
  </si>
  <si>
    <t xml:space="preserve">      Görlitz, Landkreis</t>
  </si>
  <si>
    <t>Lausitzer Revier</t>
  </si>
  <si>
    <t>Lausitz</t>
  </si>
  <si>
    <t>Finanz-, Verssicherungs-, Unternehmens-dienstleistungen, Grundstücks-/
Wohnungs-wesen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</si>
</sst>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9"/>
      <color theme="1"/>
      <name val="Franklin Gothic Book"/>
      <family val="2"/>
    </font>
    <font>
      <sz val="9"/>
      <name val="Franklin Gothic Book"/>
      <family val="2"/>
    </font>
    <font>
      <b/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0" borderId="0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right"/>
    </xf>
  </cellXfs>
  <cellStyles count="2">
    <cellStyle name="Standard" xfId="0" builtinId="0"/>
    <cellStyle name="Standard 6" xfId="1"/>
  </cellStyles>
  <dxfs count="6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/>
  </sheetViews>
  <sheetFormatPr baseColWidth="10" defaultColWidth="8.7265625" defaultRowHeight="15" x14ac:dyDescent="0.4"/>
  <cols>
    <col min="1" max="16384" width="8.7265625" style="1"/>
  </cols>
  <sheetData>
    <row r="1" spans="1:16" x14ac:dyDescent="0.4">
      <c r="A1" s="1" t="s">
        <v>2</v>
      </c>
    </row>
    <row r="5" spans="1:16" ht="16" x14ac:dyDescent="0.4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O33" sqref="O33"/>
    </sheetView>
  </sheetViews>
  <sheetFormatPr baseColWidth="10" defaultRowHeight="12.5" x14ac:dyDescent="0.35"/>
  <cols>
    <col min="1" max="1" width="10.90625" style="2"/>
    <col min="2" max="2" width="30.7265625" style="2" customWidth="1"/>
    <col min="3" max="19" width="12.1796875" style="2" customWidth="1"/>
    <col min="20" max="16384" width="10.90625" style="2"/>
  </cols>
  <sheetData>
    <row r="1" spans="1:19" x14ac:dyDescent="0.35">
      <c r="A1" s="4" t="s">
        <v>4</v>
      </c>
      <c r="B1" s="5"/>
      <c r="C1" s="6" t="s">
        <v>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35">
      <c r="A2" s="8"/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00" x14ac:dyDescent="0.35">
      <c r="A3" s="8"/>
      <c r="B3" s="9"/>
      <c r="C3" s="12" t="s">
        <v>6</v>
      </c>
      <c r="D3" s="12" t="s">
        <v>7</v>
      </c>
      <c r="E3" s="12" t="s">
        <v>8</v>
      </c>
      <c r="F3" s="12" t="s">
        <v>44</v>
      </c>
      <c r="G3" s="12" t="s">
        <v>8</v>
      </c>
      <c r="H3" s="13" t="s">
        <v>43</v>
      </c>
      <c r="I3" s="14" t="s">
        <v>8</v>
      </c>
      <c r="J3" s="12" t="s">
        <v>9</v>
      </c>
      <c r="K3" s="12" t="s">
        <v>8</v>
      </c>
      <c r="L3" s="12" t="s">
        <v>10</v>
      </c>
      <c r="M3" s="12" t="s">
        <v>8</v>
      </c>
      <c r="N3" s="12" t="s">
        <v>45</v>
      </c>
      <c r="O3" s="12" t="s">
        <v>8</v>
      </c>
      <c r="P3" s="12" t="s">
        <v>68</v>
      </c>
      <c r="Q3" s="12" t="s">
        <v>8</v>
      </c>
      <c r="R3" s="15" t="s">
        <v>46</v>
      </c>
      <c r="S3" s="12" t="s">
        <v>8</v>
      </c>
    </row>
    <row r="4" spans="1:19" ht="13" thickBot="1" x14ac:dyDescent="0.4">
      <c r="A4" s="16"/>
      <c r="B4" s="17"/>
      <c r="C4" s="18" t="s">
        <v>11</v>
      </c>
      <c r="D4" s="18" t="s">
        <v>11</v>
      </c>
      <c r="E4" s="18" t="s">
        <v>12</v>
      </c>
      <c r="F4" s="18" t="s">
        <v>11</v>
      </c>
      <c r="G4" s="18" t="s">
        <v>12</v>
      </c>
      <c r="H4" s="18" t="s">
        <v>11</v>
      </c>
      <c r="I4" s="19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12</v>
      </c>
      <c r="P4" s="18" t="s">
        <v>11</v>
      </c>
      <c r="Q4" s="18" t="s">
        <v>12</v>
      </c>
      <c r="R4" s="20" t="s">
        <v>11</v>
      </c>
      <c r="S4" s="18" t="s">
        <v>12</v>
      </c>
    </row>
    <row r="5" spans="1:19" x14ac:dyDescent="0.3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x14ac:dyDescent="0.35">
      <c r="A6" s="22" t="s">
        <v>14</v>
      </c>
      <c r="B6" s="23" t="s">
        <v>15</v>
      </c>
      <c r="C6" s="24">
        <v>2954696000</v>
      </c>
      <c r="D6" s="24">
        <v>25472000</v>
      </c>
      <c r="E6" s="25">
        <f>(D6*100)/C6</f>
        <v>0.8620853042072687</v>
      </c>
      <c r="F6" s="24">
        <v>772523000</v>
      </c>
      <c r="G6" s="25">
        <f>(F6*100)/C6</f>
        <v>26.145600088807782</v>
      </c>
      <c r="H6" s="2">
        <f>F6-J6</f>
        <v>82310000</v>
      </c>
      <c r="I6" s="25">
        <f>(H6*100)/C6</f>
        <v>2.7857349791653694</v>
      </c>
      <c r="J6" s="24">
        <v>690213000</v>
      </c>
      <c r="K6" s="25">
        <f>(J6*100)/C6</f>
        <v>23.359865109642413</v>
      </c>
      <c r="L6" s="24">
        <v>144300000</v>
      </c>
      <c r="M6" s="25">
        <f>(L6*100)/C6</f>
        <v>4.8837511540950409</v>
      </c>
      <c r="N6" s="24">
        <v>615646000</v>
      </c>
      <c r="O6" s="25">
        <f>(N6*100)/C6</f>
        <v>20.836187546874534</v>
      </c>
      <c r="P6" s="24">
        <v>748849000</v>
      </c>
      <c r="Q6" s="25">
        <f>(P6*100)/C6</f>
        <v>25.344367068557982</v>
      </c>
      <c r="R6" s="24">
        <v>647906000</v>
      </c>
      <c r="S6" s="26">
        <f>(R6*100)/C6</f>
        <v>21.928008837457391</v>
      </c>
    </row>
    <row r="7" spans="1:19" x14ac:dyDescent="0.35">
      <c r="A7" s="22" t="s">
        <v>50</v>
      </c>
      <c r="B7" s="23" t="s">
        <v>51</v>
      </c>
      <c r="C7" s="24">
        <v>64157974</v>
      </c>
      <c r="D7" s="24">
        <v>1188252</v>
      </c>
      <c r="E7" s="25">
        <f t="shared" ref="E7:E15" si="0">(D7*100)/C7</f>
        <v>1.8520721991626481</v>
      </c>
      <c r="F7" s="24">
        <v>12860740</v>
      </c>
      <c r="G7" s="25">
        <f t="shared" ref="G7:G16" si="1">(F7*100)/C7</f>
        <v>20.045427244943863</v>
      </c>
      <c r="H7" s="2">
        <f t="shared" ref="H7:H16" si="2">F7-J7</f>
        <v>3842852</v>
      </c>
      <c r="I7" s="25">
        <f t="shared" ref="I7:I16" si="3">(H7*100)/C7</f>
        <v>5.9896716813408108</v>
      </c>
      <c r="J7" s="24">
        <v>9017888</v>
      </c>
      <c r="K7" s="25">
        <f t="shared" ref="K7:K16" si="4">(J7*100)/C7</f>
        <v>14.055755563603054</v>
      </c>
      <c r="L7" s="24">
        <v>4506327</v>
      </c>
      <c r="M7" s="25">
        <f t="shared" ref="M7:M16" si="5">(L7*100)/C7</f>
        <v>7.0237987876612191</v>
      </c>
      <c r="N7" s="24">
        <v>12557735</v>
      </c>
      <c r="O7" s="25">
        <f t="shared" ref="O7:O16" si="6">(N7*100)/C7</f>
        <v>19.573147680754381</v>
      </c>
      <c r="P7" s="24">
        <v>15629497</v>
      </c>
      <c r="Q7" s="25">
        <f t="shared" ref="Q7:Q16" si="7">(P7*100)/C7</f>
        <v>24.360957844460611</v>
      </c>
      <c r="R7" s="24">
        <v>17415423</v>
      </c>
      <c r="S7" s="26">
        <f t="shared" ref="S7:S15" si="8">(R7*100)/C7</f>
        <v>27.144596243017276</v>
      </c>
    </row>
    <row r="8" spans="1:19" x14ac:dyDescent="0.35">
      <c r="A8" s="22" t="s">
        <v>52</v>
      </c>
      <c r="B8" s="23" t="s">
        <v>53</v>
      </c>
      <c r="C8" s="24">
        <v>3196766</v>
      </c>
      <c r="D8" s="24">
        <v>2895</v>
      </c>
      <c r="E8" s="25">
        <f t="shared" si="0"/>
        <v>9.0560272475370421E-2</v>
      </c>
      <c r="F8" s="24">
        <v>274446</v>
      </c>
      <c r="G8" s="25">
        <f t="shared" si="1"/>
        <v>8.5851138306651151</v>
      </c>
      <c r="H8" s="2">
        <f t="shared" si="2"/>
        <v>192014</v>
      </c>
      <c r="I8" s="25">
        <f t="shared" si="3"/>
        <v>6.0065078269726344</v>
      </c>
      <c r="J8" s="24">
        <v>82432</v>
      </c>
      <c r="K8" s="25">
        <f t="shared" si="4"/>
        <v>2.5786060036924816</v>
      </c>
      <c r="L8" s="24">
        <v>135451</v>
      </c>
      <c r="M8" s="25">
        <f t="shared" si="5"/>
        <v>4.2371258953579964</v>
      </c>
      <c r="N8" s="24">
        <v>684384</v>
      </c>
      <c r="O8" s="25">
        <f t="shared" si="6"/>
        <v>21.408636102861454</v>
      </c>
      <c r="P8" s="24">
        <v>806185</v>
      </c>
      <c r="Q8" s="25">
        <f t="shared" si="7"/>
        <v>25.21876796737703</v>
      </c>
      <c r="R8" s="24">
        <v>1293405</v>
      </c>
      <c r="S8" s="26">
        <f t="shared" si="8"/>
        <v>40.459795931263031</v>
      </c>
    </row>
    <row r="9" spans="1:19" x14ac:dyDescent="0.35">
      <c r="A9" s="22" t="s">
        <v>54</v>
      </c>
      <c r="B9" s="23" t="s">
        <v>55</v>
      </c>
      <c r="C9" s="24">
        <v>4973144</v>
      </c>
      <c r="D9" s="24">
        <v>77162</v>
      </c>
      <c r="E9" s="25">
        <f t="shared" si="0"/>
        <v>1.5515738132658132</v>
      </c>
      <c r="F9" s="24">
        <v>516901</v>
      </c>
      <c r="G9" s="25">
        <f t="shared" si="1"/>
        <v>10.393847433333923</v>
      </c>
      <c r="H9" s="2">
        <f t="shared" si="2"/>
        <v>146040</v>
      </c>
      <c r="I9" s="25">
        <f t="shared" si="3"/>
        <v>2.9365729204704309</v>
      </c>
      <c r="J9" s="24">
        <v>370861</v>
      </c>
      <c r="K9" s="25">
        <f t="shared" si="4"/>
        <v>7.4572745128634921</v>
      </c>
      <c r="L9" s="24">
        <v>333834</v>
      </c>
      <c r="M9" s="25">
        <f t="shared" si="5"/>
        <v>6.7127354446201437</v>
      </c>
      <c r="N9" s="24">
        <v>1563553</v>
      </c>
      <c r="O9" s="25">
        <f t="shared" si="6"/>
        <v>31.439930152836919</v>
      </c>
      <c r="P9" s="24">
        <v>1510830</v>
      </c>
      <c r="Q9" s="25">
        <f t="shared" si="7"/>
        <v>30.379775852056568</v>
      </c>
      <c r="R9" s="24">
        <v>970864</v>
      </c>
      <c r="S9" s="26">
        <f t="shared" si="8"/>
        <v>19.522137303886637</v>
      </c>
    </row>
    <row r="10" spans="1:19" x14ac:dyDescent="0.35">
      <c r="A10" s="22" t="s">
        <v>56</v>
      </c>
      <c r="B10" s="23" t="s">
        <v>57</v>
      </c>
      <c r="C10" s="24">
        <v>2329955</v>
      </c>
      <c r="D10" s="24">
        <v>84351</v>
      </c>
      <c r="E10" s="25">
        <f t="shared" si="0"/>
        <v>3.6202845119326339</v>
      </c>
      <c r="F10" s="24">
        <v>525299</v>
      </c>
      <c r="G10" s="25">
        <f t="shared" si="1"/>
        <v>22.545456886506393</v>
      </c>
      <c r="H10" s="2">
        <f t="shared" si="2"/>
        <v>147680</v>
      </c>
      <c r="I10" s="25">
        <f t="shared" si="3"/>
        <v>6.3383198387951696</v>
      </c>
      <c r="J10" s="24">
        <v>377619</v>
      </c>
      <c r="K10" s="25">
        <f t="shared" si="4"/>
        <v>16.207137047711221</v>
      </c>
      <c r="L10" s="24">
        <v>181373</v>
      </c>
      <c r="M10" s="25">
        <f t="shared" si="5"/>
        <v>7.7843992695137887</v>
      </c>
      <c r="N10" s="24">
        <v>332750</v>
      </c>
      <c r="O10" s="25">
        <f t="shared" si="6"/>
        <v>14.281391700698082</v>
      </c>
      <c r="P10" s="24">
        <v>516118</v>
      </c>
      <c r="Q10" s="25">
        <f t="shared" si="7"/>
        <v>22.151414941490287</v>
      </c>
      <c r="R10" s="24">
        <v>690064</v>
      </c>
      <c r="S10" s="26">
        <f t="shared" si="8"/>
        <v>29.617052689858816</v>
      </c>
    </row>
    <row r="11" spans="1:19" x14ac:dyDescent="0.35">
      <c r="A11" s="22" t="s">
        <v>58</v>
      </c>
      <c r="B11" s="23" t="s">
        <v>59</v>
      </c>
      <c r="C11" s="24">
        <v>2744348</v>
      </c>
      <c r="D11" s="24">
        <v>44221</v>
      </c>
      <c r="E11" s="25">
        <f t="shared" si="0"/>
        <v>1.6113481234887121</v>
      </c>
      <c r="F11" s="24">
        <v>830067</v>
      </c>
      <c r="G11" s="25">
        <f t="shared" si="1"/>
        <v>30.246419185904994</v>
      </c>
      <c r="H11" s="2">
        <f t="shared" si="2"/>
        <v>147839</v>
      </c>
      <c r="I11" s="25">
        <f t="shared" si="3"/>
        <v>5.38703546343248</v>
      </c>
      <c r="J11" s="24">
        <v>682228</v>
      </c>
      <c r="K11" s="25">
        <f t="shared" si="4"/>
        <v>24.859383722472515</v>
      </c>
      <c r="L11" s="24">
        <v>222990</v>
      </c>
      <c r="M11" s="25">
        <f t="shared" si="5"/>
        <v>8.1254272417346485</v>
      </c>
      <c r="N11" s="24">
        <v>426685</v>
      </c>
      <c r="O11" s="25">
        <f t="shared" si="6"/>
        <v>15.54777309583187</v>
      </c>
      <c r="P11" s="24">
        <v>589618</v>
      </c>
      <c r="Q11" s="25">
        <f t="shared" si="7"/>
        <v>21.484811692977711</v>
      </c>
      <c r="R11" s="24">
        <v>630767</v>
      </c>
      <c r="S11" s="26">
        <f t="shared" si="8"/>
        <v>22.984220660062061</v>
      </c>
    </row>
    <row r="12" spans="1:19" x14ac:dyDescent="0.35">
      <c r="A12" s="22" t="s">
        <v>60</v>
      </c>
      <c r="B12" s="23" t="s">
        <v>61</v>
      </c>
      <c r="C12" s="24">
        <v>3355443</v>
      </c>
      <c r="D12" s="24">
        <v>55760</v>
      </c>
      <c r="E12" s="25">
        <f t="shared" si="0"/>
        <v>1.661777595387554</v>
      </c>
      <c r="F12" s="24">
        <v>1724816</v>
      </c>
      <c r="G12" s="25">
        <f t="shared" si="1"/>
        <v>51.403525555343961</v>
      </c>
      <c r="H12" s="2">
        <f t="shared" si="2"/>
        <v>1370463</v>
      </c>
      <c r="I12" s="25">
        <f t="shared" si="3"/>
        <v>40.842982580839546</v>
      </c>
      <c r="J12" s="24">
        <v>354353</v>
      </c>
      <c r="K12" s="25">
        <f t="shared" si="4"/>
        <v>10.560542974504409</v>
      </c>
      <c r="L12" s="24">
        <v>255007</v>
      </c>
      <c r="M12" s="25">
        <f t="shared" si="5"/>
        <v>7.5998012781024737</v>
      </c>
      <c r="N12" s="24">
        <v>357578</v>
      </c>
      <c r="O12" s="25">
        <f t="shared" si="6"/>
        <v>10.656655469933478</v>
      </c>
      <c r="P12" s="24">
        <v>460105</v>
      </c>
      <c r="Q12" s="25">
        <f t="shared" si="7"/>
        <v>13.712198359501263</v>
      </c>
      <c r="R12" s="24">
        <v>502177</v>
      </c>
      <c r="S12" s="26">
        <f t="shared" si="8"/>
        <v>14.966041741731271</v>
      </c>
    </row>
    <row r="13" spans="1:19" x14ac:dyDescent="0.35">
      <c r="A13" s="22" t="s">
        <v>16</v>
      </c>
      <c r="B13" s="23" t="s">
        <v>17</v>
      </c>
      <c r="C13" s="24">
        <v>110243953</v>
      </c>
      <c r="D13" s="24">
        <v>996582</v>
      </c>
      <c r="E13" s="25">
        <f t="shared" si="0"/>
        <v>0.90397883319731831</v>
      </c>
      <c r="F13" s="24">
        <v>27705607</v>
      </c>
      <c r="G13" s="25">
        <f t="shared" si="1"/>
        <v>25.131180664394353</v>
      </c>
      <c r="H13" s="2">
        <f t="shared" si="2"/>
        <v>4459596</v>
      </c>
      <c r="I13" s="25">
        <f t="shared" si="3"/>
        <v>4.0452069058155056</v>
      </c>
      <c r="J13" s="24">
        <v>23246011</v>
      </c>
      <c r="K13" s="25">
        <f t="shared" si="4"/>
        <v>21.085973758578849</v>
      </c>
      <c r="L13" s="24">
        <v>7996202</v>
      </c>
      <c r="M13" s="25">
        <f t="shared" si="5"/>
        <v>7.2531887531282555</v>
      </c>
      <c r="N13" s="24">
        <v>21072140</v>
      </c>
      <c r="O13" s="25">
        <f t="shared" si="6"/>
        <v>19.114100525767611</v>
      </c>
      <c r="P13" s="24">
        <v>23693416</v>
      </c>
      <c r="Q13" s="25">
        <f t="shared" si="7"/>
        <v>21.491805541479451</v>
      </c>
      <c r="R13" s="24">
        <v>28780006</v>
      </c>
      <c r="S13" s="26">
        <f t="shared" si="8"/>
        <v>26.10574568203301</v>
      </c>
    </row>
    <row r="14" spans="1:19" x14ac:dyDescent="0.35">
      <c r="A14" s="22" t="s">
        <v>62</v>
      </c>
      <c r="B14" s="23" t="s">
        <v>63</v>
      </c>
      <c r="C14" s="24">
        <v>7110709</v>
      </c>
      <c r="D14" s="24">
        <v>101040</v>
      </c>
      <c r="E14" s="25">
        <f t="shared" si="0"/>
        <v>1.42095535058459</v>
      </c>
      <c r="F14" s="24">
        <v>1950826</v>
      </c>
      <c r="G14" s="25">
        <f t="shared" si="1"/>
        <v>27.435041990890078</v>
      </c>
      <c r="H14" s="2">
        <f t="shared" si="2"/>
        <v>209230</v>
      </c>
      <c r="I14" s="25">
        <f t="shared" si="3"/>
        <v>2.9424632621022742</v>
      </c>
      <c r="J14" s="24">
        <v>1741596</v>
      </c>
      <c r="K14" s="25">
        <f t="shared" si="4"/>
        <v>24.492578728787805</v>
      </c>
      <c r="L14" s="24">
        <v>604370</v>
      </c>
      <c r="M14" s="25">
        <f t="shared" si="5"/>
        <v>8.4994337414173469</v>
      </c>
      <c r="N14" s="24">
        <v>1218748</v>
      </c>
      <c r="O14" s="25">
        <f t="shared" si="6"/>
        <v>17.139612941550553</v>
      </c>
      <c r="P14" s="24">
        <v>1466372</v>
      </c>
      <c r="Q14" s="25">
        <f t="shared" si="7"/>
        <v>20.622022360920692</v>
      </c>
      <c r="R14" s="24">
        <v>1769353</v>
      </c>
      <c r="S14" s="26">
        <f t="shared" si="8"/>
        <v>24.882933614636741</v>
      </c>
    </row>
    <row r="15" spans="1:19" x14ac:dyDescent="0.35">
      <c r="A15" s="22" t="s">
        <v>64</v>
      </c>
      <c r="B15" s="23" t="s">
        <v>65</v>
      </c>
      <c r="C15" s="24">
        <v>6030052</v>
      </c>
      <c r="D15" s="24">
        <v>87463</v>
      </c>
      <c r="E15" s="25">
        <f t="shared" si="0"/>
        <v>1.4504518368995822</v>
      </c>
      <c r="F15" s="24">
        <v>1889846</v>
      </c>
      <c r="G15" s="25">
        <f t="shared" si="1"/>
        <v>31.34045941892375</v>
      </c>
      <c r="H15" s="2">
        <f t="shared" si="2"/>
        <v>888824</v>
      </c>
      <c r="I15" s="25">
        <f t="shared" si="3"/>
        <v>14.739906057194863</v>
      </c>
      <c r="J15" s="24">
        <v>1001022</v>
      </c>
      <c r="K15" s="25">
        <f t="shared" si="4"/>
        <v>16.600553361728888</v>
      </c>
      <c r="L15" s="24">
        <v>383947</v>
      </c>
      <c r="M15" s="25">
        <f t="shared" si="5"/>
        <v>6.367225357260601</v>
      </c>
      <c r="N15" s="24">
        <v>894607</v>
      </c>
      <c r="O15" s="25">
        <f t="shared" si="6"/>
        <v>14.835809044432784</v>
      </c>
      <c r="P15" s="24">
        <v>1087655</v>
      </c>
      <c r="Q15" s="25">
        <f t="shared" si="7"/>
        <v>18.037240806546944</v>
      </c>
      <c r="R15" s="24">
        <v>1686534</v>
      </c>
      <c r="S15" s="26">
        <f t="shared" si="8"/>
        <v>27.968813535936341</v>
      </c>
    </row>
    <row r="16" spans="1:19" x14ac:dyDescent="0.35">
      <c r="A16" s="22"/>
      <c r="B16" s="23" t="s">
        <v>66</v>
      </c>
      <c r="C16" s="24">
        <f>C8+C9+C10+C11+C12+C14+C15</f>
        <v>29740417</v>
      </c>
      <c r="D16" s="24">
        <f>D8+D9+D10+D11+D12+D14+D15</f>
        <v>452892</v>
      </c>
      <c r="E16" s="25">
        <f>(D16*100)/C16</f>
        <v>1.5228165765126964</v>
      </c>
      <c r="F16" s="24">
        <f>F8+F9+F10+F11+F12+F14+F15</f>
        <v>7712201</v>
      </c>
      <c r="G16" s="25">
        <f t="shared" si="1"/>
        <v>25.931717769794552</v>
      </c>
      <c r="H16" s="2">
        <f t="shared" si="2"/>
        <v>3102090</v>
      </c>
      <c r="I16" s="25">
        <f t="shared" si="3"/>
        <v>10.430553142546724</v>
      </c>
      <c r="J16" s="24">
        <f>J8+J9+J10+J11+J12+J14+J15</f>
        <v>4610111</v>
      </c>
      <c r="K16" s="25">
        <f t="shared" si="4"/>
        <v>15.50116462724783</v>
      </c>
      <c r="L16" s="24">
        <f>L8+L9+L10+L11+L12+L14+L15</f>
        <v>2116972</v>
      </c>
      <c r="M16" s="25">
        <f t="shared" si="5"/>
        <v>7.1181651555188346</v>
      </c>
      <c r="N16" s="24">
        <f>N8+N9+N10+N11+N12+N14+N15</f>
        <v>5478305</v>
      </c>
      <c r="O16" s="25">
        <f t="shared" si="6"/>
        <v>18.420404125470064</v>
      </c>
      <c r="P16" s="24">
        <f>P8+P9+P10+P11+P12+P14+P15</f>
        <v>6436883</v>
      </c>
      <c r="Q16" s="25">
        <f t="shared" si="7"/>
        <v>21.643553283062573</v>
      </c>
      <c r="R16" s="24">
        <f>R8+R9+R10+R11+R12+R14+R15</f>
        <v>7543164</v>
      </c>
      <c r="S16" s="26">
        <f>(R16*100)/C16</f>
        <v>25.36334308964128</v>
      </c>
    </row>
    <row r="17" spans="1:19" ht="13" thickBot="1" x14ac:dyDescent="0.4">
      <c r="A17" s="22"/>
      <c r="B17" s="27"/>
      <c r="C17" s="24"/>
      <c r="D17" s="24"/>
      <c r="E17" s="25"/>
      <c r="F17" s="24"/>
      <c r="G17" s="25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6"/>
    </row>
    <row r="18" spans="1:19" x14ac:dyDescent="0.35">
      <c r="A18" s="28" t="s">
        <v>41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x14ac:dyDescent="0.35">
      <c r="A19" s="22" t="s">
        <v>14</v>
      </c>
      <c r="B19" s="23" t="s">
        <v>15</v>
      </c>
      <c r="C19" s="24">
        <v>44269</v>
      </c>
      <c r="D19" s="24">
        <v>616</v>
      </c>
      <c r="E19" s="25">
        <f t="shared" ref="E19:E29" si="9">(D19*100)/C19</f>
        <v>1.3914929182949693</v>
      </c>
      <c r="F19" s="24">
        <v>8196</v>
      </c>
      <c r="G19" s="25">
        <f t="shared" ref="G19:G29" si="10">(F19*100)/C19</f>
        <v>18.514084347963585</v>
      </c>
      <c r="H19" s="29">
        <f>F19-J19</f>
        <v>575</v>
      </c>
      <c r="I19" s="25">
        <f t="shared" ref="I19:I29" si="11">(H19*100)/C19</f>
        <v>1.2988773182136484</v>
      </c>
      <c r="J19" s="24">
        <v>7621</v>
      </c>
      <c r="K19" s="25">
        <f t="shared" ref="K19:K29" si="12">(J19*100)/C19</f>
        <v>17.215207029749937</v>
      </c>
      <c r="L19" s="24">
        <v>2490</v>
      </c>
      <c r="M19" s="25">
        <f t="shared" ref="M19:M29" si="13">(L19*100)/C19</f>
        <v>5.6247035171338862</v>
      </c>
      <c r="N19" s="24">
        <v>11360</v>
      </c>
      <c r="O19" s="25">
        <f t="shared" ref="O19:O29" si="14">(N19*100)/C19</f>
        <v>25.661297973751385</v>
      </c>
      <c r="P19" s="24">
        <v>7681</v>
      </c>
      <c r="Q19" s="25">
        <f t="shared" ref="Q19:Q29" si="15">(P19*100)/C19</f>
        <v>17.350742054259189</v>
      </c>
      <c r="R19" s="24">
        <v>13926</v>
      </c>
      <c r="S19" s="26">
        <f t="shared" ref="S19:S29" si="16">(R19*100)/C19</f>
        <v>31.457679188596988</v>
      </c>
    </row>
    <row r="20" spans="1:19" x14ac:dyDescent="0.35">
      <c r="A20" s="22" t="s">
        <v>50</v>
      </c>
      <c r="B20" s="23" t="s">
        <v>51</v>
      </c>
      <c r="C20" s="24">
        <v>1114.7</v>
      </c>
      <c r="D20" s="24">
        <v>32</v>
      </c>
      <c r="E20" s="25">
        <f t="shared" si="9"/>
        <v>2.8707275500134566</v>
      </c>
      <c r="F20" s="24">
        <v>150.19999999999999</v>
      </c>
      <c r="G20" s="25">
        <f t="shared" si="10"/>
        <v>13.47447743787566</v>
      </c>
      <c r="H20" s="29">
        <f t="shared" ref="H20:H29" si="17">F20-J20</f>
        <v>22.499999999999986</v>
      </c>
      <c r="I20" s="25">
        <f t="shared" si="11"/>
        <v>2.0184803086032104</v>
      </c>
      <c r="J20" s="24">
        <v>127.7</v>
      </c>
      <c r="K20" s="25">
        <f t="shared" si="12"/>
        <v>11.455997129272449</v>
      </c>
      <c r="L20" s="24">
        <v>94.9</v>
      </c>
      <c r="M20" s="25">
        <f t="shared" si="13"/>
        <v>8.5135013905086563</v>
      </c>
      <c r="N20" s="24">
        <v>277.39999999999998</v>
      </c>
      <c r="O20" s="25">
        <f t="shared" si="14"/>
        <v>24.885619449179146</v>
      </c>
      <c r="P20" s="24">
        <v>180.6</v>
      </c>
      <c r="Q20" s="25">
        <f t="shared" si="15"/>
        <v>16.201668610388445</v>
      </c>
      <c r="R20" s="24">
        <v>379.5</v>
      </c>
      <c r="S20" s="26">
        <f t="shared" si="16"/>
        <v>34.045034538440838</v>
      </c>
    </row>
    <row r="21" spans="1:19" x14ac:dyDescent="0.35">
      <c r="A21" s="22" t="s">
        <v>52</v>
      </c>
      <c r="B21" s="23" t="s">
        <v>53</v>
      </c>
      <c r="C21" s="24">
        <v>63</v>
      </c>
      <c r="D21" s="24">
        <v>0.2</v>
      </c>
      <c r="E21" s="25">
        <f t="shared" si="9"/>
        <v>0.31746031746031744</v>
      </c>
      <c r="F21" s="24">
        <v>3.4</v>
      </c>
      <c r="G21" s="25">
        <f t="shared" si="10"/>
        <v>5.3968253968253972</v>
      </c>
      <c r="H21" s="29">
        <f t="shared" si="17"/>
        <v>1.4</v>
      </c>
      <c r="I21" s="25">
        <f t="shared" si="11"/>
        <v>2.2222222222222223</v>
      </c>
      <c r="J21" s="24">
        <v>2</v>
      </c>
      <c r="K21" s="25">
        <f t="shared" si="12"/>
        <v>3.1746031746031744</v>
      </c>
      <c r="L21" s="24">
        <v>2.9</v>
      </c>
      <c r="M21" s="25">
        <f t="shared" si="13"/>
        <v>4.6031746031746028</v>
      </c>
      <c r="N21" s="24">
        <v>15</v>
      </c>
      <c r="O21" s="25">
        <f t="shared" si="14"/>
        <v>23.80952380952381</v>
      </c>
      <c r="P21" s="24">
        <v>15</v>
      </c>
      <c r="Q21" s="25">
        <f t="shared" si="15"/>
        <v>23.80952380952381</v>
      </c>
      <c r="R21" s="24">
        <v>26.6</v>
      </c>
      <c r="S21" s="26">
        <f t="shared" si="16"/>
        <v>42.222222222222221</v>
      </c>
    </row>
    <row r="22" spans="1:19" x14ac:dyDescent="0.35">
      <c r="A22" s="22" t="s">
        <v>54</v>
      </c>
      <c r="B22" s="23" t="s">
        <v>55</v>
      </c>
      <c r="C22" s="24">
        <v>76.099999999999994</v>
      </c>
      <c r="D22" s="24">
        <v>2.2999999999999998</v>
      </c>
      <c r="E22" s="25">
        <f t="shared" si="9"/>
        <v>3.0223390275952693</v>
      </c>
      <c r="F22" s="24">
        <v>8.6999999999999993</v>
      </c>
      <c r="G22" s="25">
        <f t="shared" si="10"/>
        <v>11.432325886990801</v>
      </c>
      <c r="H22" s="29">
        <f t="shared" si="17"/>
        <v>0.99999999999999911</v>
      </c>
      <c r="I22" s="25">
        <f t="shared" si="11"/>
        <v>1.3140604467805508</v>
      </c>
      <c r="J22" s="24">
        <v>7.7</v>
      </c>
      <c r="K22" s="25">
        <f t="shared" si="12"/>
        <v>10.11826544021025</v>
      </c>
      <c r="L22" s="24">
        <v>6.8</v>
      </c>
      <c r="M22" s="25">
        <f t="shared" si="13"/>
        <v>8.9356110381077531</v>
      </c>
      <c r="N22" s="24">
        <v>26.2</v>
      </c>
      <c r="O22" s="25">
        <f t="shared" si="14"/>
        <v>34.428383705650461</v>
      </c>
      <c r="P22" s="24">
        <v>12</v>
      </c>
      <c r="Q22" s="25">
        <f t="shared" si="15"/>
        <v>15.768725361366624</v>
      </c>
      <c r="R22" s="24">
        <v>20.2</v>
      </c>
      <c r="S22" s="26">
        <f t="shared" si="16"/>
        <v>26.544021024967151</v>
      </c>
    </row>
    <row r="23" spans="1:19" x14ac:dyDescent="0.35">
      <c r="A23" s="22" t="s">
        <v>56</v>
      </c>
      <c r="B23" s="23" t="s">
        <v>57</v>
      </c>
      <c r="C23" s="24">
        <v>44.7</v>
      </c>
      <c r="D23" s="24">
        <v>2.1</v>
      </c>
      <c r="E23" s="25">
        <f t="shared" si="9"/>
        <v>4.6979865771812079</v>
      </c>
      <c r="F23" s="24">
        <v>8.9</v>
      </c>
      <c r="G23" s="25">
        <f t="shared" si="10"/>
        <v>19.910514541387023</v>
      </c>
      <c r="H23" s="29">
        <f t="shared" si="17"/>
        <v>1</v>
      </c>
      <c r="I23" s="25">
        <f t="shared" si="11"/>
        <v>2.2371364653243848</v>
      </c>
      <c r="J23" s="24">
        <v>7.9</v>
      </c>
      <c r="K23" s="25">
        <f t="shared" si="12"/>
        <v>17.67337807606264</v>
      </c>
      <c r="L23" s="24">
        <v>4.4000000000000004</v>
      </c>
      <c r="M23" s="25">
        <f t="shared" si="13"/>
        <v>9.8434004474272943</v>
      </c>
      <c r="N23" s="24">
        <v>9.1</v>
      </c>
      <c r="O23" s="25">
        <f t="shared" si="14"/>
        <v>20.3579418344519</v>
      </c>
      <c r="P23" s="24">
        <v>4.9000000000000004</v>
      </c>
      <c r="Q23" s="25">
        <f t="shared" si="15"/>
        <v>10.961968680089486</v>
      </c>
      <c r="R23" s="24">
        <v>15.4</v>
      </c>
      <c r="S23" s="26">
        <f t="shared" si="16"/>
        <v>34.45190156599552</v>
      </c>
    </row>
    <row r="24" spans="1:19" x14ac:dyDescent="0.35">
      <c r="A24" s="22" t="s">
        <v>58</v>
      </c>
      <c r="B24" s="23" t="s">
        <v>59</v>
      </c>
      <c r="C24" s="24">
        <v>50</v>
      </c>
      <c r="D24" s="24">
        <v>1.2</v>
      </c>
      <c r="E24" s="25">
        <f t="shared" si="9"/>
        <v>2.4</v>
      </c>
      <c r="F24" s="24">
        <v>9.3000000000000007</v>
      </c>
      <c r="G24" s="25">
        <f t="shared" si="10"/>
        <v>18.600000000000001</v>
      </c>
      <c r="H24" s="29">
        <f t="shared" si="17"/>
        <v>1.1000000000000014</v>
      </c>
      <c r="I24" s="25">
        <f t="shared" si="11"/>
        <v>2.2000000000000028</v>
      </c>
      <c r="J24" s="24">
        <v>8.1999999999999993</v>
      </c>
      <c r="K24" s="25">
        <f t="shared" si="12"/>
        <v>16.399999999999999</v>
      </c>
      <c r="L24" s="24">
        <v>5</v>
      </c>
      <c r="M24" s="25">
        <f t="shared" si="13"/>
        <v>10</v>
      </c>
      <c r="N24" s="24">
        <v>11.4</v>
      </c>
      <c r="O24" s="25">
        <f t="shared" si="14"/>
        <v>22.8</v>
      </c>
      <c r="P24" s="24">
        <v>7.7</v>
      </c>
      <c r="Q24" s="25">
        <f t="shared" si="15"/>
        <v>15.4</v>
      </c>
      <c r="R24" s="24">
        <v>15.3</v>
      </c>
      <c r="S24" s="26">
        <f t="shared" si="16"/>
        <v>30.6</v>
      </c>
    </row>
    <row r="25" spans="1:19" x14ac:dyDescent="0.35">
      <c r="A25" s="22" t="s">
        <v>60</v>
      </c>
      <c r="B25" s="23" t="s">
        <v>61</v>
      </c>
      <c r="C25" s="24">
        <v>45.6</v>
      </c>
      <c r="D25" s="24">
        <v>1.9</v>
      </c>
      <c r="E25" s="25">
        <f t="shared" si="9"/>
        <v>4.166666666666667</v>
      </c>
      <c r="F25" s="24">
        <v>11.6</v>
      </c>
      <c r="G25" s="25">
        <f t="shared" si="10"/>
        <v>25.438596491228068</v>
      </c>
      <c r="H25" s="29">
        <f t="shared" si="17"/>
        <v>4.5999999999999996</v>
      </c>
      <c r="I25" s="25">
        <f t="shared" si="11"/>
        <v>10.087719298245613</v>
      </c>
      <c r="J25" s="24">
        <v>7</v>
      </c>
      <c r="K25" s="25">
        <f t="shared" si="12"/>
        <v>15.350877192982455</v>
      </c>
      <c r="L25" s="24">
        <v>5.5</v>
      </c>
      <c r="M25" s="25">
        <f t="shared" si="13"/>
        <v>12.06140350877193</v>
      </c>
      <c r="N25" s="24">
        <v>10</v>
      </c>
      <c r="O25" s="25">
        <f t="shared" si="14"/>
        <v>21.929824561403507</v>
      </c>
      <c r="P25" s="24">
        <v>4.2</v>
      </c>
      <c r="Q25" s="25">
        <f t="shared" si="15"/>
        <v>9.2105263157894726</v>
      </c>
      <c r="R25" s="24">
        <v>12.3</v>
      </c>
      <c r="S25" s="26">
        <f t="shared" si="16"/>
        <v>26.973684210526315</v>
      </c>
    </row>
    <row r="26" spans="1:19" x14ac:dyDescent="0.35">
      <c r="A26" s="22" t="s">
        <v>16</v>
      </c>
      <c r="B26" s="23" t="s">
        <v>17</v>
      </c>
      <c r="C26" s="24">
        <v>2056.4</v>
      </c>
      <c r="D26" s="24">
        <v>28.2</v>
      </c>
      <c r="E26" s="25">
        <f t="shared" si="9"/>
        <v>1.3713285353044153</v>
      </c>
      <c r="F26" s="24">
        <v>390.9</v>
      </c>
      <c r="G26" s="25">
        <f t="shared" si="10"/>
        <v>19.008947675549503</v>
      </c>
      <c r="H26" s="29">
        <f t="shared" si="17"/>
        <v>34</v>
      </c>
      <c r="I26" s="25">
        <f t="shared" si="11"/>
        <v>1.6533748297996498</v>
      </c>
      <c r="J26" s="24">
        <v>356.9</v>
      </c>
      <c r="K26" s="25">
        <f t="shared" si="12"/>
        <v>17.355572845749855</v>
      </c>
      <c r="L26" s="24">
        <v>157.80000000000001</v>
      </c>
      <c r="M26" s="25">
        <f t="shared" si="13"/>
        <v>7.6736043571289638</v>
      </c>
      <c r="N26" s="24">
        <v>489.1</v>
      </c>
      <c r="O26" s="25">
        <f t="shared" si="14"/>
        <v>23.784283213382608</v>
      </c>
      <c r="P26" s="24">
        <v>343.8</v>
      </c>
      <c r="Q26" s="25">
        <f t="shared" si="15"/>
        <v>16.718537249562342</v>
      </c>
      <c r="R26" s="24">
        <v>646.6</v>
      </c>
      <c r="S26" s="26">
        <f t="shared" si="16"/>
        <v>31.443298969072163</v>
      </c>
    </row>
    <row r="27" spans="1:19" x14ac:dyDescent="0.35">
      <c r="A27" s="22" t="s">
        <v>62</v>
      </c>
      <c r="B27" s="23" t="s">
        <v>63</v>
      </c>
      <c r="C27" s="24">
        <v>145.6</v>
      </c>
      <c r="D27" s="24">
        <v>2.9</v>
      </c>
      <c r="E27" s="25">
        <f t="shared" si="9"/>
        <v>1.9917582417582418</v>
      </c>
      <c r="F27" s="24">
        <v>34.700000000000003</v>
      </c>
      <c r="G27" s="25">
        <f t="shared" si="10"/>
        <v>23.832417582417587</v>
      </c>
      <c r="H27" s="29">
        <f t="shared" si="17"/>
        <v>2</v>
      </c>
      <c r="I27" s="25">
        <f t="shared" si="11"/>
        <v>1.3736263736263736</v>
      </c>
      <c r="J27" s="24">
        <v>32.700000000000003</v>
      </c>
      <c r="K27" s="25">
        <f t="shared" si="12"/>
        <v>22.458791208791212</v>
      </c>
      <c r="L27" s="24">
        <v>13</v>
      </c>
      <c r="M27" s="25">
        <f t="shared" si="13"/>
        <v>8.9285714285714288</v>
      </c>
      <c r="N27" s="24">
        <v>33.200000000000003</v>
      </c>
      <c r="O27" s="25">
        <f t="shared" si="14"/>
        <v>22.802197802197806</v>
      </c>
      <c r="P27" s="24">
        <v>19.5</v>
      </c>
      <c r="Q27" s="25">
        <f t="shared" si="15"/>
        <v>13.392857142857144</v>
      </c>
      <c r="R27" s="24">
        <v>42.2</v>
      </c>
      <c r="S27" s="26">
        <f t="shared" si="16"/>
        <v>28.983516483516485</v>
      </c>
    </row>
    <row r="28" spans="1:19" x14ac:dyDescent="0.35">
      <c r="A28" s="22" t="s">
        <v>64</v>
      </c>
      <c r="B28" s="23" t="s">
        <v>65</v>
      </c>
      <c r="C28" s="24">
        <v>115.5</v>
      </c>
      <c r="D28" s="24">
        <v>2.5</v>
      </c>
      <c r="E28" s="25">
        <f t="shared" si="9"/>
        <v>2.1645021645021645</v>
      </c>
      <c r="F28" s="24">
        <v>25.1</v>
      </c>
      <c r="G28" s="25">
        <f t="shared" si="10"/>
        <v>21.731601731601732</v>
      </c>
      <c r="H28" s="29">
        <f t="shared" si="17"/>
        <v>3.4000000000000021</v>
      </c>
      <c r="I28" s="25">
        <f t="shared" si="11"/>
        <v>2.9437229437229457</v>
      </c>
      <c r="J28" s="24">
        <v>21.7</v>
      </c>
      <c r="K28" s="25">
        <f t="shared" si="12"/>
        <v>18.787878787878789</v>
      </c>
      <c r="L28" s="24">
        <v>9.4</v>
      </c>
      <c r="M28" s="25">
        <f t="shared" si="13"/>
        <v>8.1385281385281392</v>
      </c>
      <c r="N28" s="24">
        <v>23.9</v>
      </c>
      <c r="O28" s="25">
        <f t="shared" si="14"/>
        <v>20.692640692640694</v>
      </c>
      <c r="P28" s="24">
        <v>13.1</v>
      </c>
      <c r="Q28" s="25">
        <f t="shared" si="15"/>
        <v>11.341991341991342</v>
      </c>
      <c r="R28" s="24">
        <v>41.4</v>
      </c>
      <c r="S28" s="26">
        <f t="shared" si="16"/>
        <v>35.844155844155843</v>
      </c>
    </row>
    <row r="29" spans="1:19" x14ac:dyDescent="0.35">
      <c r="A29" s="22"/>
      <c r="B29" s="23" t="s">
        <v>67</v>
      </c>
      <c r="C29" s="24">
        <f>C21+C22+C23+C24+C25+C27+C28</f>
        <v>540.5</v>
      </c>
      <c r="D29" s="24">
        <f>D21+D22+D23+D24+D25+D27+D28</f>
        <v>13.1</v>
      </c>
      <c r="E29" s="25">
        <f t="shared" si="9"/>
        <v>2.4236817761332099</v>
      </c>
      <c r="F29" s="24">
        <f>F21+F22+F23+F24+F25+F27+F28</f>
        <v>101.69999999999999</v>
      </c>
      <c r="G29" s="25">
        <f t="shared" si="10"/>
        <v>18.815911193339495</v>
      </c>
      <c r="H29" s="29">
        <f t="shared" si="17"/>
        <v>14.499999999999986</v>
      </c>
      <c r="I29" s="25">
        <f t="shared" si="11"/>
        <v>2.682701202590192</v>
      </c>
      <c r="J29" s="24">
        <f>J21+J22+J23+J24+J25+J27+J28</f>
        <v>87.2</v>
      </c>
      <c r="K29" s="25">
        <f t="shared" si="12"/>
        <v>16.133209990749307</v>
      </c>
      <c r="L29" s="24">
        <f>L21+L22+L23+L24+L25+L27+L28</f>
        <v>47</v>
      </c>
      <c r="M29" s="25">
        <f t="shared" si="13"/>
        <v>8.695652173913043</v>
      </c>
      <c r="N29" s="24">
        <f>N21+N22+N23+N24+N25+N27+N28</f>
        <v>128.80000000000001</v>
      </c>
      <c r="O29" s="25">
        <f t="shared" si="14"/>
        <v>23.829787234042556</v>
      </c>
      <c r="P29" s="24">
        <f>P21+P22+P23+P24+P25+P27+P28</f>
        <v>76.400000000000006</v>
      </c>
      <c r="Q29" s="25">
        <f t="shared" si="15"/>
        <v>14.135060129509714</v>
      </c>
      <c r="R29" s="24">
        <f>R21+R22+R23+R24+R25+R27+R28</f>
        <v>173.4</v>
      </c>
      <c r="S29" s="26">
        <f t="shared" si="16"/>
        <v>32.081406105457908</v>
      </c>
    </row>
  </sheetData>
  <mergeCells count="4">
    <mergeCell ref="A1:B4"/>
    <mergeCell ref="C1:S2"/>
    <mergeCell ref="A5:S5"/>
    <mergeCell ref="A18:S1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A5" sqref="A5:S5"/>
    </sheetView>
  </sheetViews>
  <sheetFormatPr baseColWidth="10" defaultRowHeight="12.5" x14ac:dyDescent="0.35"/>
  <cols>
    <col min="1" max="1" width="10.90625" style="2"/>
    <col min="2" max="2" width="28.08984375" style="2" customWidth="1"/>
    <col min="3" max="19" width="12.1796875" style="2" customWidth="1"/>
    <col min="20" max="16384" width="10.90625" style="2"/>
  </cols>
  <sheetData>
    <row r="1" spans="1:19" x14ac:dyDescent="0.35">
      <c r="A1" s="4" t="s">
        <v>42</v>
      </c>
      <c r="B1" s="5"/>
      <c r="C1" s="6" t="s">
        <v>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35">
      <c r="A2" s="8"/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00" x14ac:dyDescent="0.35">
      <c r="A3" s="8"/>
      <c r="B3" s="9"/>
      <c r="C3" s="12" t="s">
        <v>6</v>
      </c>
      <c r="D3" s="12" t="s">
        <v>7</v>
      </c>
      <c r="E3" s="12" t="s">
        <v>8</v>
      </c>
      <c r="F3" s="12" t="s">
        <v>44</v>
      </c>
      <c r="G3" s="12" t="s">
        <v>8</v>
      </c>
      <c r="H3" s="13" t="s">
        <v>43</v>
      </c>
      <c r="I3" s="14" t="s">
        <v>8</v>
      </c>
      <c r="J3" s="12" t="s">
        <v>9</v>
      </c>
      <c r="K3" s="12" t="s">
        <v>8</v>
      </c>
      <c r="L3" s="12" t="s">
        <v>10</v>
      </c>
      <c r="M3" s="12" t="s">
        <v>8</v>
      </c>
      <c r="N3" s="12" t="s">
        <v>45</v>
      </c>
      <c r="O3" s="12" t="s">
        <v>8</v>
      </c>
      <c r="P3" s="12" t="s">
        <v>68</v>
      </c>
      <c r="Q3" s="12" t="s">
        <v>8</v>
      </c>
      <c r="R3" s="15" t="s">
        <v>46</v>
      </c>
      <c r="S3" s="12" t="s">
        <v>8</v>
      </c>
    </row>
    <row r="4" spans="1:19" ht="13" thickBot="1" x14ac:dyDescent="0.4">
      <c r="A4" s="16"/>
      <c r="B4" s="17"/>
      <c r="C4" s="18" t="s">
        <v>11</v>
      </c>
      <c r="D4" s="18" t="s">
        <v>11</v>
      </c>
      <c r="E4" s="18" t="s">
        <v>12</v>
      </c>
      <c r="F4" s="18" t="s">
        <v>11</v>
      </c>
      <c r="G4" s="18" t="s">
        <v>12</v>
      </c>
      <c r="H4" s="18" t="s">
        <v>11</v>
      </c>
      <c r="I4" s="19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12</v>
      </c>
      <c r="P4" s="18" t="s">
        <v>11</v>
      </c>
      <c r="Q4" s="18" t="s">
        <v>12</v>
      </c>
      <c r="R4" s="20" t="s">
        <v>11</v>
      </c>
      <c r="S4" s="18" t="s">
        <v>12</v>
      </c>
    </row>
    <row r="5" spans="1:19" x14ac:dyDescent="0.35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x14ac:dyDescent="0.35">
      <c r="A6" s="22" t="s">
        <v>14</v>
      </c>
      <c r="B6" s="23" t="s">
        <v>15</v>
      </c>
      <c r="C6" s="24">
        <v>2954696000</v>
      </c>
      <c r="D6" s="24">
        <v>25472000</v>
      </c>
      <c r="E6" s="25">
        <f t="shared" ref="E6:E19" si="0">(D6*100)/C6</f>
        <v>0.8620853042072687</v>
      </c>
      <c r="F6" s="24">
        <v>772523000</v>
      </c>
      <c r="G6" s="25">
        <f t="shared" ref="G6:G19" si="1">(F6*100)/C6</f>
        <v>26.145600088807782</v>
      </c>
      <c r="H6" s="24">
        <f t="shared" ref="H6:H18" si="2">F6-J6</f>
        <v>82310000</v>
      </c>
      <c r="I6" s="25">
        <f t="shared" ref="I6:I19" si="3">(H6*100)/C6</f>
        <v>2.7857349791653694</v>
      </c>
      <c r="J6" s="24">
        <v>690213000</v>
      </c>
      <c r="K6" s="25">
        <f t="shared" ref="K6:K19" si="4">(J6*100)/C6</f>
        <v>23.359865109642413</v>
      </c>
      <c r="L6" s="24">
        <v>144300000</v>
      </c>
      <c r="M6" s="25">
        <f t="shared" ref="M6:M19" si="5">(L6*100)/C6</f>
        <v>4.8837511540950409</v>
      </c>
      <c r="N6" s="24">
        <v>615646000</v>
      </c>
      <c r="O6" s="25">
        <f t="shared" ref="O6:O19" si="6">(N6*100)/C6</f>
        <v>20.836187546874534</v>
      </c>
      <c r="P6" s="24">
        <v>748849000</v>
      </c>
      <c r="Q6" s="25">
        <f t="shared" ref="Q6:Q19" si="7">(P6*100)/C6</f>
        <v>25.344367068557982</v>
      </c>
      <c r="R6" s="24">
        <v>647906000</v>
      </c>
      <c r="S6" s="26">
        <f t="shared" ref="S6:S19" si="8">(R6*100)/C6</f>
        <v>21.928008837457391</v>
      </c>
    </row>
    <row r="7" spans="1:19" x14ac:dyDescent="0.35">
      <c r="A7" s="22" t="s">
        <v>16</v>
      </c>
      <c r="B7" s="23" t="s">
        <v>17</v>
      </c>
      <c r="C7" s="24">
        <v>110243953</v>
      </c>
      <c r="D7" s="24">
        <v>996582</v>
      </c>
      <c r="E7" s="25">
        <f t="shared" si="0"/>
        <v>0.90397883319731831</v>
      </c>
      <c r="F7" s="24">
        <v>27705607</v>
      </c>
      <c r="G7" s="25">
        <f t="shared" si="1"/>
        <v>25.131180664394353</v>
      </c>
      <c r="H7" s="24">
        <f t="shared" si="2"/>
        <v>4459596</v>
      </c>
      <c r="I7" s="25">
        <f t="shared" si="3"/>
        <v>4.0452069058155056</v>
      </c>
      <c r="J7" s="24">
        <v>23246011</v>
      </c>
      <c r="K7" s="25">
        <f t="shared" si="4"/>
        <v>21.085973758578849</v>
      </c>
      <c r="L7" s="24">
        <v>7996202</v>
      </c>
      <c r="M7" s="25">
        <f t="shared" si="5"/>
        <v>7.2531887531282555</v>
      </c>
      <c r="N7" s="24">
        <v>21072140</v>
      </c>
      <c r="O7" s="25">
        <f t="shared" si="6"/>
        <v>19.114100525767611</v>
      </c>
      <c r="P7" s="24">
        <v>23693416</v>
      </c>
      <c r="Q7" s="25">
        <f t="shared" si="7"/>
        <v>21.491805541479451</v>
      </c>
      <c r="R7" s="24">
        <v>28780006</v>
      </c>
      <c r="S7" s="26">
        <f t="shared" si="8"/>
        <v>26.10574568203301</v>
      </c>
    </row>
    <row r="8" spans="1:19" x14ac:dyDescent="0.35">
      <c r="A8" s="22" t="s">
        <v>18</v>
      </c>
      <c r="B8" s="23" t="s">
        <v>19</v>
      </c>
      <c r="C8" s="24">
        <v>18679733</v>
      </c>
      <c r="D8" s="24">
        <v>8815</v>
      </c>
      <c r="E8" s="25">
        <f t="shared" si="0"/>
        <v>4.7190182000995409E-2</v>
      </c>
      <c r="F8" s="24">
        <v>3083653</v>
      </c>
      <c r="G8" s="25">
        <f t="shared" si="1"/>
        <v>16.508014327613783</v>
      </c>
      <c r="H8" s="24">
        <f t="shared" si="2"/>
        <v>464499</v>
      </c>
      <c r="I8" s="25">
        <f t="shared" si="3"/>
        <v>2.4866468915803024</v>
      </c>
      <c r="J8" s="24">
        <v>2619154</v>
      </c>
      <c r="K8" s="25">
        <f t="shared" si="4"/>
        <v>14.021367436033481</v>
      </c>
      <c r="L8" s="24">
        <v>989272</v>
      </c>
      <c r="M8" s="25">
        <f t="shared" si="5"/>
        <v>5.2959643480985514</v>
      </c>
      <c r="N8" s="24">
        <v>4389903</v>
      </c>
      <c r="O8" s="25">
        <f t="shared" si="6"/>
        <v>23.500887298549717</v>
      </c>
      <c r="P8" s="24">
        <v>4979260</v>
      </c>
      <c r="Q8" s="25">
        <f t="shared" si="7"/>
        <v>26.655948454937764</v>
      </c>
      <c r="R8" s="24">
        <v>5228829</v>
      </c>
      <c r="S8" s="26">
        <f t="shared" si="8"/>
        <v>27.99199003540361</v>
      </c>
    </row>
    <row r="9" spans="1:19" x14ac:dyDescent="0.35">
      <c r="A9" s="22" t="s">
        <v>20</v>
      </c>
      <c r="B9" s="23" t="s">
        <v>21</v>
      </c>
      <c r="C9" s="24">
        <v>6038444</v>
      </c>
      <c r="D9" s="24">
        <v>94308</v>
      </c>
      <c r="E9" s="25">
        <f t="shared" si="0"/>
        <v>1.5617930711951622</v>
      </c>
      <c r="F9" s="24">
        <v>1566702</v>
      </c>
      <c r="G9" s="25">
        <f t="shared" si="1"/>
        <v>25.945458797001347</v>
      </c>
      <c r="H9" s="24">
        <f t="shared" si="2"/>
        <v>696308</v>
      </c>
      <c r="I9" s="25">
        <f t="shared" si="3"/>
        <v>11.531248778658872</v>
      </c>
      <c r="J9" s="24">
        <v>870394</v>
      </c>
      <c r="K9" s="25">
        <f t="shared" si="4"/>
        <v>14.414210018342473</v>
      </c>
      <c r="L9" s="24">
        <v>629237</v>
      </c>
      <c r="M9" s="25">
        <f t="shared" si="5"/>
        <v>10.420515616274656</v>
      </c>
      <c r="N9" s="24">
        <v>1315202</v>
      </c>
      <c r="O9" s="25">
        <f t="shared" si="6"/>
        <v>21.780478547122403</v>
      </c>
      <c r="P9" s="24">
        <v>1172410</v>
      </c>
      <c r="Q9" s="25">
        <f t="shared" si="7"/>
        <v>19.41576339865038</v>
      </c>
      <c r="R9" s="24">
        <v>1260586</v>
      </c>
      <c r="S9" s="26">
        <f t="shared" si="8"/>
        <v>20.876007130313702</v>
      </c>
    </row>
    <row r="10" spans="1:19" x14ac:dyDescent="0.35">
      <c r="A10" s="22" t="s">
        <v>22</v>
      </c>
      <c r="B10" s="23" t="s">
        <v>23</v>
      </c>
      <c r="C10" s="24">
        <v>4888622</v>
      </c>
      <c r="D10" s="24">
        <v>120129</v>
      </c>
      <c r="E10" s="25">
        <f t="shared" si="0"/>
        <v>2.4573182381456369</v>
      </c>
      <c r="F10" s="24">
        <v>1025038</v>
      </c>
      <c r="G10" s="25">
        <f t="shared" si="1"/>
        <v>20.967831016593223</v>
      </c>
      <c r="H10" s="24">
        <f t="shared" si="2"/>
        <v>222193</v>
      </c>
      <c r="I10" s="25">
        <f t="shared" si="3"/>
        <v>4.5451049395923837</v>
      </c>
      <c r="J10" s="24">
        <v>802845</v>
      </c>
      <c r="K10" s="25">
        <f t="shared" si="4"/>
        <v>16.422726077000839</v>
      </c>
      <c r="L10" s="24">
        <v>457307</v>
      </c>
      <c r="M10" s="25">
        <f t="shared" si="5"/>
        <v>9.3545174897956933</v>
      </c>
      <c r="N10" s="24">
        <v>1279607</v>
      </c>
      <c r="O10" s="25">
        <f t="shared" si="6"/>
        <v>26.17520847388078</v>
      </c>
      <c r="P10" s="24">
        <v>865767</v>
      </c>
      <c r="Q10" s="25">
        <f t="shared" si="7"/>
        <v>17.709837250660819</v>
      </c>
      <c r="R10" s="24">
        <v>1140774</v>
      </c>
      <c r="S10" s="26">
        <f t="shared" si="8"/>
        <v>23.335287530923846</v>
      </c>
    </row>
    <row r="11" spans="1:19" x14ac:dyDescent="0.35">
      <c r="A11" s="22" t="s">
        <v>24</v>
      </c>
      <c r="B11" s="23" t="s">
        <v>25</v>
      </c>
      <c r="C11" s="24">
        <v>55583414</v>
      </c>
      <c r="D11" s="24">
        <v>1166323</v>
      </c>
      <c r="E11" s="25">
        <f t="shared" si="0"/>
        <v>2.0983291886317024</v>
      </c>
      <c r="F11" s="24">
        <v>14318264</v>
      </c>
      <c r="G11" s="25">
        <f t="shared" si="1"/>
        <v>25.759957817632433</v>
      </c>
      <c r="H11" s="24">
        <f t="shared" si="2"/>
        <v>3091003</v>
      </c>
      <c r="I11" s="25">
        <f t="shared" si="3"/>
        <v>5.5610168169950844</v>
      </c>
      <c r="J11" s="24">
        <v>11227261</v>
      </c>
      <c r="K11" s="25">
        <f t="shared" si="4"/>
        <v>20.198941000637348</v>
      </c>
      <c r="L11" s="24">
        <v>3989833</v>
      </c>
      <c r="M11" s="25">
        <f t="shared" si="5"/>
        <v>7.1780999274351878</v>
      </c>
      <c r="N11" s="24">
        <v>9381791</v>
      </c>
      <c r="O11" s="25">
        <f t="shared" si="6"/>
        <v>16.878759912084565</v>
      </c>
      <c r="P11" s="24">
        <v>11034189</v>
      </c>
      <c r="Q11" s="25">
        <f t="shared" si="7"/>
        <v>19.851585582706381</v>
      </c>
      <c r="R11" s="24">
        <v>15693014</v>
      </c>
      <c r="S11" s="26">
        <f t="shared" si="8"/>
        <v>28.233267571509732</v>
      </c>
    </row>
    <row r="12" spans="1:19" x14ac:dyDescent="0.35">
      <c r="A12" s="22" t="s">
        <v>26</v>
      </c>
      <c r="B12" s="23" t="s">
        <v>27</v>
      </c>
      <c r="C12" s="24">
        <v>6317030</v>
      </c>
      <c r="D12" s="24">
        <v>1533</v>
      </c>
      <c r="E12" s="25">
        <f t="shared" si="0"/>
        <v>2.4267733412695523E-2</v>
      </c>
      <c r="F12" s="24">
        <v>575474</v>
      </c>
      <c r="G12" s="25">
        <f t="shared" si="1"/>
        <v>9.109882333944908</v>
      </c>
      <c r="H12" s="24">
        <f t="shared" si="2"/>
        <v>250799</v>
      </c>
      <c r="I12" s="25">
        <f t="shared" si="3"/>
        <v>3.9702043523617903</v>
      </c>
      <c r="J12" s="24">
        <v>324675</v>
      </c>
      <c r="K12" s="25">
        <f t="shared" si="4"/>
        <v>5.1396779815831177</v>
      </c>
      <c r="L12" s="24">
        <v>399397</v>
      </c>
      <c r="M12" s="25">
        <f t="shared" si="5"/>
        <v>6.3225439803198658</v>
      </c>
      <c r="N12" s="24">
        <v>1068003</v>
      </c>
      <c r="O12" s="25">
        <f t="shared" si="6"/>
        <v>16.906726737090057</v>
      </c>
      <c r="P12" s="24">
        <v>1517803</v>
      </c>
      <c r="Q12" s="25">
        <f t="shared" si="7"/>
        <v>24.027161498362364</v>
      </c>
      <c r="R12" s="24">
        <v>2754820</v>
      </c>
      <c r="S12" s="26">
        <f t="shared" si="8"/>
        <v>43.609417716870112</v>
      </c>
    </row>
    <row r="13" spans="1:19" x14ac:dyDescent="0.35">
      <c r="A13" s="22" t="s">
        <v>28</v>
      </c>
      <c r="B13" s="23" t="s">
        <v>29</v>
      </c>
      <c r="C13" s="24">
        <v>4150307</v>
      </c>
      <c r="D13" s="24">
        <v>110895</v>
      </c>
      <c r="E13" s="25">
        <f t="shared" si="0"/>
        <v>2.67197101322866</v>
      </c>
      <c r="F13" s="24">
        <v>1614036</v>
      </c>
      <c r="G13" s="25">
        <f t="shared" si="1"/>
        <v>38.889556844830999</v>
      </c>
      <c r="H13" s="24">
        <f t="shared" si="2"/>
        <v>229534</v>
      </c>
      <c r="I13" s="25">
        <f t="shared" si="3"/>
        <v>5.5305306330350987</v>
      </c>
      <c r="J13" s="24">
        <v>1384502</v>
      </c>
      <c r="K13" s="25">
        <f t="shared" si="4"/>
        <v>33.3590262117959</v>
      </c>
      <c r="L13" s="24">
        <v>199397</v>
      </c>
      <c r="M13" s="25">
        <f t="shared" si="5"/>
        <v>4.8043915787434521</v>
      </c>
      <c r="N13" s="24">
        <v>661827</v>
      </c>
      <c r="O13" s="25">
        <f t="shared" si="6"/>
        <v>15.946458900510251</v>
      </c>
      <c r="P13" s="24">
        <v>744977</v>
      </c>
      <c r="Q13" s="25">
        <f t="shared" si="7"/>
        <v>17.949925150115401</v>
      </c>
      <c r="R13" s="24">
        <v>819175</v>
      </c>
      <c r="S13" s="26">
        <f t="shared" si="8"/>
        <v>19.73769651257124</v>
      </c>
    </row>
    <row r="14" spans="1:19" x14ac:dyDescent="0.35">
      <c r="A14" s="22" t="s">
        <v>30</v>
      </c>
      <c r="B14" s="23" t="s">
        <v>31</v>
      </c>
      <c r="C14" s="24">
        <v>4078865</v>
      </c>
      <c r="D14" s="24">
        <v>83396</v>
      </c>
      <c r="E14" s="25">
        <f t="shared" si="0"/>
        <v>2.0445883842686632</v>
      </c>
      <c r="F14" s="24">
        <v>1202915</v>
      </c>
      <c r="G14" s="25">
        <f t="shared" si="1"/>
        <v>29.491414891152317</v>
      </c>
      <c r="H14" s="24">
        <f t="shared" si="2"/>
        <v>335018</v>
      </c>
      <c r="I14" s="25">
        <f t="shared" si="3"/>
        <v>8.2135103760482391</v>
      </c>
      <c r="J14" s="24">
        <v>867897</v>
      </c>
      <c r="K14" s="25">
        <f t="shared" si="4"/>
        <v>21.27790451510408</v>
      </c>
      <c r="L14" s="24">
        <v>321286</v>
      </c>
      <c r="M14" s="25">
        <f t="shared" si="5"/>
        <v>7.8768480937711836</v>
      </c>
      <c r="N14" s="24">
        <v>643013</v>
      </c>
      <c r="O14" s="25">
        <f t="shared" si="6"/>
        <v>15.76450801877483</v>
      </c>
      <c r="P14" s="24">
        <v>786292</v>
      </c>
      <c r="Q14" s="25">
        <f t="shared" si="7"/>
        <v>19.277225404616235</v>
      </c>
      <c r="R14" s="24">
        <v>1041963</v>
      </c>
      <c r="S14" s="26">
        <f t="shared" si="8"/>
        <v>25.54541520741677</v>
      </c>
    </row>
    <row r="15" spans="1:19" x14ac:dyDescent="0.35">
      <c r="A15" s="22" t="s">
        <v>32</v>
      </c>
      <c r="B15" s="23" t="s">
        <v>33</v>
      </c>
      <c r="C15" s="24">
        <v>2639276</v>
      </c>
      <c r="D15" s="24">
        <v>70726</v>
      </c>
      <c r="E15" s="25">
        <f t="shared" si="0"/>
        <v>2.6797500526659586</v>
      </c>
      <c r="F15" s="24">
        <v>674163</v>
      </c>
      <c r="G15" s="25">
        <f t="shared" si="1"/>
        <v>25.543482379258553</v>
      </c>
      <c r="H15" s="24">
        <f t="shared" si="2"/>
        <v>124977</v>
      </c>
      <c r="I15" s="25">
        <f t="shared" si="3"/>
        <v>4.7352758862657787</v>
      </c>
      <c r="J15" s="24">
        <v>549186</v>
      </c>
      <c r="K15" s="25">
        <f t="shared" si="4"/>
        <v>20.808206492992774</v>
      </c>
      <c r="L15" s="24">
        <v>207487</v>
      </c>
      <c r="M15" s="25">
        <f t="shared" si="5"/>
        <v>7.8615120207208342</v>
      </c>
      <c r="N15" s="24">
        <v>459977</v>
      </c>
      <c r="O15" s="25">
        <f t="shared" si="6"/>
        <v>17.428150750433073</v>
      </c>
      <c r="P15" s="24">
        <v>494700</v>
      </c>
      <c r="Q15" s="25">
        <f t="shared" si="7"/>
        <v>18.743776702398687</v>
      </c>
      <c r="R15" s="24">
        <v>732223</v>
      </c>
      <c r="S15" s="26">
        <f t="shared" si="8"/>
        <v>27.743328094522891</v>
      </c>
    </row>
    <row r="16" spans="1:19" x14ac:dyDescent="0.35">
      <c r="A16" s="22" t="s">
        <v>34</v>
      </c>
      <c r="B16" s="23" t="s">
        <v>35</v>
      </c>
      <c r="C16" s="24">
        <v>5719204</v>
      </c>
      <c r="D16" s="24">
        <v>97765</v>
      </c>
      <c r="E16" s="25">
        <f t="shared" si="0"/>
        <v>1.7094162054719504</v>
      </c>
      <c r="F16" s="24">
        <v>2397791</v>
      </c>
      <c r="G16" s="25">
        <f t="shared" si="1"/>
        <v>41.9252574309292</v>
      </c>
      <c r="H16" s="24">
        <f t="shared" si="2"/>
        <v>524826</v>
      </c>
      <c r="I16" s="25">
        <f t="shared" si="3"/>
        <v>9.1765567376159343</v>
      </c>
      <c r="J16" s="24">
        <v>1872965</v>
      </c>
      <c r="K16" s="25">
        <f t="shared" si="4"/>
        <v>32.748700693313268</v>
      </c>
      <c r="L16" s="24">
        <v>425877</v>
      </c>
      <c r="M16" s="25">
        <f t="shared" si="5"/>
        <v>7.4464383505117144</v>
      </c>
      <c r="N16" s="24">
        <v>1052862</v>
      </c>
      <c r="O16" s="25">
        <f t="shared" si="6"/>
        <v>18.409240166988273</v>
      </c>
      <c r="P16" s="24">
        <v>937915</v>
      </c>
      <c r="Q16" s="25">
        <f t="shared" si="7"/>
        <v>16.39939753853858</v>
      </c>
      <c r="R16" s="24">
        <v>806994</v>
      </c>
      <c r="S16" s="26">
        <f t="shared" si="8"/>
        <v>14.110250307560284</v>
      </c>
    </row>
    <row r="17" spans="1:19" x14ac:dyDescent="0.35">
      <c r="A17" s="22" t="s">
        <v>36</v>
      </c>
      <c r="B17" s="23" t="s">
        <v>37</v>
      </c>
      <c r="C17" s="24">
        <v>56051379</v>
      </c>
      <c r="D17" s="24">
        <v>814502</v>
      </c>
      <c r="E17" s="25">
        <f t="shared" si="0"/>
        <v>1.4531346320667686</v>
      </c>
      <c r="F17" s="24">
        <v>15585142</v>
      </c>
      <c r="G17" s="25">
        <f t="shared" si="1"/>
        <v>27.805100031526433</v>
      </c>
      <c r="H17" s="24">
        <f t="shared" si="2"/>
        <v>1851127</v>
      </c>
      <c r="I17" s="25">
        <f t="shared" si="3"/>
        <v>3.3025538943475414</v>
      </c>
      <c r="J17" s="24">
        <v>13734015</v>
      </c>
      <c r="K17" s="25">
        <f t="shared" si="4"/>
        <v>24.502546137178889</v>
      </c>
      <c r="L17" s="24">
        <v>3824373</v>
      </c>
      <c r="M17" s="25">
        <f t="shared" si="5"/>
        <v>6.8229775399459838</v>
      </c>
      <c r="N17" s="24">
        <v>8723113</v>
      </c>
      <c r="O17" s="25">
        <f t="shared" si="6"/>
        <v>15.562708992404986</v>
      </c>
      <c r="P17" s="24">
        <v>11320561</v>
      </c>
      <c r="Q17" s="25">
        <f t="shared" si="7"/>
        <v>20.196757335800783</v>
      </c>
      <c r="R17" s="24">
        <v>15783688</v>
      </c>
      <c r="S17" s="26">
        <f t="shared" si="8"/>
        <v>28.159321468255044</v>
      </c>
    </row>
    <row r="18" spans="1:19" x14ac:dyDescent="0.35">
      <c r="A18" s="22" t="s">
        <v>38</v>
      </c>
      <c r="B18" s="23" t="s">
        <v>39</v>
      </c>
      <c r="C18" s="24">
        <v>1833871</v>
      </c>
      <c r="D18" s="24">
        <v>33071</v>
      </c>
      <c r="E18" s="25">
        <f t="shared" si="0"/>
        <v>1.803343855701955</v>
      </c>
      <c r="F18" s="24">
        <v>502353</v>
      </c>
      <c r="G18" s="25">
        <f t="shared" si="1"/>
        <v>27.393039095988758</v>
      </c>
      <c r="H18" s="24">
        <f t="shared" si="2"/>
        <v>80545</v>
      </c>
      <c r="I18" s="25">
        <f t="shared" si="3"/>
        <v>4.3920755603856545</v>
      </c>
      <c r="J18" s="24">
        <v>421808</v>
      </c>
      <c r="K18" s="25">
        <f t="shared" si="4"/>
        <v>23.000963535603105</v>
      </c>
      <c r="L18" s="24">
        <v>176270</v>
      </c>
      <c r="M18" s="25">
        <f t="shared" si="5"/>
        <v>9.6119083621476094</v>
      </c>
      <c r="N18" s="24">
        <v>290990</v>
      </c>
      <c r="O18" s="25">
        <f t="shared" si="6"/>
        <v>15.867528304880768</v>
      </c>
      <c r="P18" s="24">
        <v>367253</v>
      </c>
      <c r="Q18" s="25">
        <f t="shared" si="7"/>
        <v>20.026108706664754</v>
      </c>
      <c r="R18" s="24">
        <v>463934</v>
      </c>
      <c r="S18" s="26">
        <f t="shared" si="8"/>
        <v>25.298071674616153</v>
      </c>
    </row>
    <row r="19" spans="1:19" x14ac:dyDescent="0.35">
      <c r="A19" s="22"/>
      <c r="B19" s="23" t="s">
        <v>40</v>
      </c>
      <c r="C19" s="24">
        <f>C8+C9+C10+C12+C13+C14+C15+C16+C18</f>
        <v>54345352</v>
      </c>
      <c r="D19" s="24">
        <f>D8+D9+D10+D12+D13+D14+D15+D16+D18</f>
        <v>620638</v>
      </c>
      <c r="E19" s="25">
        <f t="shared" si="0"/>
        <v>1.1420259086738458</v>
      </c>
      <c r="F19" s="24">
        <f>F8+F9+F10+F12+F13+F14+F15+F16+F18</f>
        <v>12642125</v>
      </c>
      <c r="G19" s="25">
        <f t="shared" si="1"/>
        <v>23.26256898658049</v>
      </c>
      <c r="H19" s="24">
        <f>H8+H9+H10+H12+H13+H14+H15+H16+H18</f>
        <v>2928699</v>
      </c>
      <c r="I19" s="25">
        <f t="shared" si="3"/>
        <v>5.389051486868647</v>
      </c>
      <c r="J19" s="24">
        <f>J8+J9+J10+J12+J13+J14+J15+J16+J18</f>
        <v>9713426</v>
      </c>
      <c r="K19" s="25">
        <f t="shared" si="4"/>
        <v>17.873517499711841</v>
      </c>
      <c r="L19" s="24">
        <f>L8+L9+L10+L12+L13+L14+L15+L16+L18</f>
        <v>3805530</v>
      </c>
      <c r="M19" s="25">
        <f t="shared" si="5"/>
        <v>7.0024939759337652</v>
      </c>
      <c r="N19" s="24">
        <f>N8+N9+N10+N12+N13+N14+N15+N16+N18</f>
        <v>11161384</v>
      </c>
      <c r="O19" s="25">
        <f t="shared" si="6"/>
        <v>20.537881510087558</v>
      </c>
      <c r="P19" s="24">
        <f>P8+P9+P10+P12+P13+P14+P15+P16+P18</f>
        <v>11866377</v>
      </c>
      <c r="Q19" s="25">
        <f t="shared" si="7"/>
        <v>21.835127684884625</v>
      </c>
      <c r="R19" s="24">
        <f>R8+R9+R10+R12+R13+R14+R15+R16+R18</f>
        <v>14249298</v>
      </c>
      <c r="S19" s="26">
        <f t="shared" si="8"/>
        <v>26.219901933839715</v>
      </c>
    </row>
    <row r="20" spans="1:19" ht="13" thickBot="1" x14ac:dyDescent="0.4">
      <c r="A20" s="22"/>
      <c r="B20" s="27"/>
      <c r="C20" s="24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6"/>
    </row>
    <row r="21" spans="1:19" x14ac:dyDescent="0.35">
      <c r="A21" s="28" t="s">
        <v>41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x14ac:dyDescent="0.35">
      <c r="A22" s="22" t="s">
        <v>14</v>
      </c>
      <c r="B22" s="23" t="s">
        <v>15</v>
      </c>
      <c r="C22" s="24">
        <v>44269</v>
      </c>
      <c r="D22" s="24">
        <v>616</v>
      </c>
      <c r="E22" s="25">
        <f t="shared" ref="E22:E35" si="9">(D22*100)/C22</f>
        <v>1.3914929182949693</v>
      </c>
      <c r="F22" s="24">
        <v>8196</v>
      </c>
      <c r="G22" s="25">
        <f t="shared" ref="G22:G35" si="10">(F22*100)/C22</f>
        <v>18.514084347963585</v>
      </c>
      <c r="H22" s="24">
        <f>F22-J22</f>
        <v>575</v>
      </c>
      <c r="I22" s="25">
        <f t="shared" ref="I22:I35" si="11">(H22*100)/C22</f>
        <v>1.2988773182136484</v>
      </c>
      <c r="J22" s="24">
        <v>7621</v>
      </c>
      <c r="K22" s="25">
        <f t="shared" ref="K22:K35" si="12">(J22*100)/C22</f>
        <v>17.215207029749937</v>
      </c>
      <c r="L22" s="24">
        <v>2490</v>
      </c>
      <c r="M22" s="25">
        <f t="shared" ref="M22:M35" si="13">(L22*100)/C22</f>
        <v>5.6247035171338862</v>
      </c>
      <c r="N22" s="24">
        <v>11360</v>
      </c>
      <c r="O22" s="25">
        <f t="shared" ref="O22:O35" si="14">(N22*100)/C22</f>
        <v>25.661297973751385</v>
      </c>
      <c r="P22" s="24">
        <v>7681</v>
      </c>
      <c r="Q22" s="25">
        <f t="shared" ref="Q22:Q35" si="15">(P22*100)/C22</f>
        <v>17.350742054259189</v>
      </c>
      <c r="R22" s="24">
        <v>13926</v>
      </c>
      <c r="S22" s="26">
        <f t="shared" ref="S22:S35" si="16">(R22*100)/C22</f>
        <v>31.457679188596988</v>
      </c>
    </row>
    <row r="23" spans="1:19" x14ac:dyDescent="0.35">
      <c r="A23" s="22" t="s">
        <v>16</v>
      </c>
      <c r="B23" s="23" t="s">
        <v>17</v>
      </c>
      <c r="C23" s="24">
        <v>2056.4</v>
      </c>
      <c r="D23" s="24">
        <v>28.2</v>
      </c>
      <c r="E23" s="25">
        <f t="shared" si="9"/>
        <v>1.3713285353044153</v>
      </c>
      <c r="F23" s="24">
        <v>390.9</v>
      </c>
      <c r="G23" s="25">
        <f t="shared" si="10"/>
        <v>19.008947675549503</v>
      </c>
      <c r="H23" s="24">
        <f t="shared" ref="H23:H34" si="17">F23-J23</f>
        <v>34</v>
      </c>
      <c r="I23" s="25">
        <f t="shared" si="11"/>
        <v>1.6533748297996498</v>
      </c>
      <c r="J23" s="24">
        <v>356.9</v>
      </c>
      <c r="K23" s="25">
        <f t="shared" si="12"/>
        <v>17.355572845749855</v>
      </c>
      <c r="L23" s="24">
        <v>157.80000000000001</v>
      </c>
      <c r="M23" s="25">
        <f t="shared" si="13"/>
        <v>7.6736043571289638</v>
      </c>
      <c r="N23" s="24">
        <v>489.1</v>
      </c>
      <c r="O23" s="25">
        <f t="shared" si="14"/>
        <v>23.784283213382608</v>
      </c>
      <c r="P23" s="24">
        <v>343.8</v>
      </c>
      <c r="Q23" s="25">
        <f t="shared" si="15"/>
        <v>16.718537249562342</v>
      </c>
      <c r="R23" s="24">
        <v>646.6</v>
      </c>
      <c r="S23" s="26">
        <f t="shared" si="16"/>
        <v>31.443298969072163</v>
      </c>
    </row>
    <row r="24" spans="1:19" x14ac:dyDescent="0.35">
      <c r="A24" s="22" t="s">
        <v>18</v>
      </c>
      <c r="B24" s="23" t="s">
        <v>19</v>
      </c>
      <c r="C24" s="24">
        <v>336.2</v>
      </c>
      <c r="D24" s="24">
        <v>0.3</v>
      </c>
      <c r="E24" s="25">
        <f t="shared" si="9"/>
        <v>8.9232599643069607E-2</v>
      </c>
      <c r="F24" s="24">
        <v>32.299999999999997</v>
      </c>
      <c r="G24" s="25">
        <f t="shared" si="10"/>
        <v>9.6073765615704936</v>
      </c>
      <c r="H24" s="24">
        <f t="shared" si="17"/>
        <v>4.0999999999999979</v>
      </c>
      <c r="I24" s="25">
        <f t="shared" si="11"/>
        <v>1.2195121951219505</v>
      </c>
      <c r="J24" s="24">
        <v>28.2</v>
      </c>
      <c r="K24" s="25">
        <f t="shared" si="12"/>
        <v>8.3878643664485431</v>
      </c>
      <c r="L24" s="24">
        <v>16.2</v>
      </c>
      <c r="M24" s="25">
        <f t="shared" si="13"/>
        <v>4.8185603807257582</v>
      </c>
      <c r="N24" s="24">
        <v>89.3</v>
      </c>
      <c r="O24" s="25">
        <f t="shared" si="14"/>
        <v>26.56157049375372</v>
      </c>
      <c r="P24" s="24">
        <v>90.8</v>
      </c>
      <c r="Q24" s="25">
        <f t="shared" si="15"/>
        <v>27.007733491969066</v>
      </c>
      <c r="R24" s="24">
        <v>107.2</v>
      </c>
      <c r="S24" s="26">
        <f t="shared" si="16"/>
        <v>31.885782272456872</v>
      </c>
    </row>
    <row r="25" spans="1:19" x14ac:dyDescent="0.35">
      <c r="A25" s="22" t="s">
        <v>20</v>
      </c>
      <c r="B25" s="23" t="s">
        <v>21</v>
      </c>
      <c r="C25" s="24">
        <v>103</v>
      </c>
      <c r="D25" s="24">
        <v>2.4</v>
      </c>
      <c r="E25" s="25">
        <f t="shared" si="9"/>
        <v>2.3300970873786406</v>
      </c>
      <c r="F25" s="24">
        <v>19.2</v>
      </c>
      <c r="G25" s="25">
        <f t="shared" si="10"/>
        <v>18.640776699029125</v>
      </c>
      <c r="H25" s="24">
        <f t="shared" si="17"/>
        <v>3.3999999999999986</v>
      </c>
      <c r="I25" s="25">
        <f t="shared" si="11"/>
        <v>3.3009708737864067</v>
      </c>
      <c r="J25" s="24">
        <v>15.8</v>
      </c>
      <c r="K25" s="25">
        <f t="shared" si="12"/>
        <v>15.339805825242719</v>
      </c>
      <c r="L25" s="24">
        <v>12.2</v>
      </c>
      <c r="M25" s="25">
        <f t="shared" si="13"/>
        <v>11.844660194174757</v>
      </c>
      <c r="N25" s="24">
        <v>25.7</v>
      </c>
      <c r="O25" s="25">
        <f t="shared" si="14"/>
        <v>24.95145631067961</v>
      </c>
      <c r="P25" s="24">
        <v>12.3</v>
      </c>
      <c r="Q25" s="25">
        <f t="shared" si="15"/>
        <v>11.941747572815533</v>
      </c>
      <c r="R25" s="24">
        <v>31.1</v>
      </c>
      <c r="S25" s="26">
        <f t="shared" si="16"/>
        <v>30.194174757281555</v>
      </c>
    </row>
    <row r="26" spans="1:19" x14ac:dyDescent="0.35">
      <c r="A26" s="22" t="s">
        <v>22</v>
      </c>
      <c r="B26" s="23" t="s">
        <v>23</v>
      </c>
      <c r="C26" s="24">
        <v>93.6</v>
      </c>
      <c r="D26" s="24">
        <v>3.1</v>
      </c>
      <c r="E26" s="25">
        <f t="shared" si="9"/>
        <v>3.3119658119658122</v>
      </c>
      <c r="F26" s="24">
        <v>17</v>
      </c>
      <c r="G26" s="25">
        <f t="shared" si="10"/>
        <v>18.162393162393162</v>
      </c>
      <c r="H26" s="24">
        <f t="shared" si="17"/>
        <v>2.1999999999999993</v>
      </c>
      <c r="I26" s="25">
        <f t="shared" si="11"/>
        <v>2.3504273504273501</v>
      </c>
      <c r="J26" s="24">
        <v>14.8</v>
      </c>
      <c r="K26" s="25">
        <f t="shared" si="12"/>
        <v>15.811965811965813</v>
      </c>
      <c r="L26" s="24">
        <v>10.1</v>
      </c>
      <c r="M26" s="25">
        <f t="shared" si="13"/>
        <v>10.790598290598291</v>
      </c>
      <c r="N26" s="24">
        <v>27.2</v>
      </c>
      <c r="O26" s="25">
        <f t="shared" si="14"/>
        <v>29.059829059829063</v>
      </c>
      <c r="P26" s="24">
        <v>9.8000000000000007</v>
      </c>
      <c r="Q26" s="25">
        <f t="shared" si="15"/>
        <v>10.470085470085472</v>
      </c>
      <c r="R26" s="24">
        <v>26.4</v>
      </c>
      <c r="S26" s="26">
        <f t="shared" si="16"/>
        <v>28.205128205128208</v>
      </c>
    </row>
    <row r="27" spans="1:19" x14ac:dyDescent="0.35">
      <c r="A27" s="22" t="s">
        <v>24</v>
      </c>
      <c r="B27" s="23" t="s">
        <v>25</v>
      </c>
      <c r="C27" s="24">
        <v>1009.3</v>
      </c>
      <c r="D27" s="24">
        <v>22.5</v>
      </c>
      <c r="E27" s="25">
        <f t="shared" si="9"/>
        <v>2.2292678093728329</v>
      </c>
      <c r="F27" s="24">
        <v>181.6</v>
      </c>
      <c r="G27" s="25">
        <f t="shared" si="10"/>
        <v>17.992668185871398</v>
      </c>
      <c r="H27" s="24">
        <f t="shared" si="17"/>
        <v>21.699999999999989</v>
      </c>
      <c r="I27" s="25">
        <f t="shared" si="11"/>
        <v>2.1500049539284647</v>
      </c>
      <c r="J27" s="24">
        <v>159.9</v>
      </c>
      <c r="K27" s="25">
        <f t="shared" si="12"/>
        <v>15.842663231942931</v>
      </c>
      <c r="L27" s="24">
        <v>77.7</v>
      </c>
      <c r="M27" s="25">
        <f t="shared" si="13"/>
        <v>7.6984048350341823</v>
      </c>
      <c r="N27" s="24">
        <v>236.7</v>
      </c>
      <c r="O27" s="25">
        <f t="shared" si="14"/>
        <v>23.451897354602199</v>
      </c>
      <c r="P27" s="24">
        <v>159.19999999999999</v>
      </c>
      <c r="Q27" s="25">
        <f t="shared" si="15"/>
        <v>15.773308233429109</v>
      </c>
      <c r="R27" s="24">
        <v>331.5</v>
      </c>
      <c r="S27" s="26">
        <f t="shared" si="16"/>
        <v>32.844545724759733</v>
      </c>
    </row>
    <row r="28" spans="1:19" x14ac:dyDescent="0.35">
      <c r="A28" s="22" t="s">
        <v>26</v>
      </c>
      <c r="B28" s="23" t="s">
        <v>27</v>
      </c>
      <c r="C28" s="24">
        <v>125.6</v>
      </c>
      <c r="D28" s="24">
        <v>0.1</v>
      </c>
      <c r="E28" s="25">
        <f t="shared" si="9"/>
        <v>7.9617834394904469E-2</v>
      </c>
      <c r="F28" s="24">
        <v>7.6</v>
      </c>
      <c r="G28" s="25">
        <f t="shared" si="10"/>
        <v>6.0509554140127388</v>
      </c>
      <c r="H28" s="24">
        <f t="shared" si="17"/>
        <v>1.3999999999999995</v>
      </c>
      <c r="I28" s="25">
        <f t="shared" si="11"/>
        <v>1.114649681528662</v>
      </c>
      <c r="J28" s="24">
        <v>6.2</v>
      </c>
      <c r="K28" s="25">
        <f t="shared" si="12"/>
        <v>4.9363057324840769</v>
      </c>
      <c r="L28" s="24">
        <v>6.1</v>
      </c>
      <c r="M28" s="25">
        <f t="shared" si="13"/>
        <v>4.8566878980891719</v>
      </c>
      <c r="N28" s="24">
        <v>29.1</v>
      </c>
      <c r="O28" s="25">
        <f t="shared" si="14"/>
        <v>23.1687898089172</v>
      </c>
      <c r="P28" s="24">
        <v>28.1</v>
      </c>
      <c r="Q28" s="25">
        <f t="shared" si="15"/>
        <v>22.372611464968156</v>
      </c>
      <c r="R28" s="24">
        <v>54.6</v>
      </c>
      <c r="S28" s="26">
        <f t="shared" si="16"/>
        <v>43.471337579617838</v>
      </c>
    </row>
    <row r="29" spans="1:19" x14ac:dyDescent="0.35">
      <c r="A29" s="22" t="s">
        <v>28</v>
      </c>
      <c r="B29" s="23" t="s">
        <v>29</v>
      </c>
      <c r="C29" s="24">
        <v>70.599999999999994</v>
      </c>
      <c r="D29" s="24">
        <v>2.1</v>
      </c>
      <c r="E29" s="25">
        <f t="shared" si="9"/>
        <v>2.974504249291785</v>
      </c>
      <c r="F29" s="24">
        <v>19.3</v>
      </c>
      <c r="G29" s="25">
        <f t="shared" si="10"/>
        <v>27.337110481586404</v>
      </c>
      <c r="H29" s="24">
        <f t="shared" si="17"/>
        <v>2.3000000000000007</v>
      </c>
      <c r="I29" s="25">
        <f t="shared" si="11"/>
        <v>3.2577903682719556</v>
      </c>
      <c r="J29" s="24">
        <v>17</v>
      </c>
      <c r="K29" s="25">
        <f t="shared" si="12"/>
        <v>24.079320113314449</v>
      </c>
      <c r="L29" s="24">
        <v>5.2</v>
      </c>
      <c r="M29" s="25">
        <f t="shared" si="13"/>
        <v>7.3654390934844196</v>
      </c>
      <c r="N29" s="24">
        <v>15.3</v>
      </c>
      <c r="O29" s="25">
        <f t="shared" si="14"/>
        <v>21.671388101983005</v>
      </c>
      <c r="P29" s="24">
        <v>9.6999999999999993</v>
      </c>
      <c r="Q29" s="25">
        <f t="shared" si="15"/>
        <v>13.739376770538243</v>
      </c>
      <c r="R29" s="24">
        <v>19</v>
      </c>
      <c r="S29" s="26">
        <f t="shared" si="16"/>
        <v>26.912181303116149</v>
      </c>
    </row>
    <row r="30" spans="1:19" x14ac:dyDescent="0.35">
      <c r="A30" s="22" t="s">
        <v>30</v>
      </c>
      <c r="B30" s="23" t="s">
        <v>31</v>
      </c>
      <c r="C30" s="24">
        <v>74.2</v>
      </c>
      <c r="D30" s="24">
        <v>1.7</v>
      </c>
      <c r="E30" s="25">
        <f t="shared" si="9"/>
        <v>2.2911051212938003</v>
      </c>
      <c r="F30" s="24">
        <v>14.2</v>
      </c>
      <c r="G30" s="25">
        <f t="shared" si="10"/>
        <v>19.137466307277627</v>
      </c>
      <c r="H30" s="24">
        <f t="shared" si="17"/>
        <v>2.3999999999999986</v>
      </c>
      <c r="I30" s="25">
        <f t="shared" si="11"/>
        <v>3.2345013477088926</v>
      </c>
      <c r="J30" s="24">
        <v>11.8</v>
      </c>
      <c r="K30" s="25">
        <f t="shared" si="12"/>
        <v>15.902964959568733</v>
      </c>
      <c r="L30" s="24">
        <v>6.9</v>
      </c>
      <c r="M30" s="25">
        <f t="shared" si="13"/>
        <v>9.2991913746630726</v>
      </c>
      <c r="N30" s="24">
        <v>17.600000000000001</v>
      </c>
      <c r="O30" s="25">
        <f t="shared" si="14"/>
        <v>23.71967654986523</v>
      </c>
      <c r="P30" s="24">
        <v>10.8</v>
      </c>
      <c r="Q30" s="25">
        <f t="shared" si="15"/>
        <v>14.555256064690026</v>
      </c>
      <c r="R30" s="24">
        <v>22.9</v>
      </c>
      <c r="S30" s="26">
        <f t="shared" si="16"/>
        <v>30.862533692722369</v>
      </c>
    </row>
    <row r="31" spans="1:19" x14ac:dyDescent="0.35">
      <c r="A31" s="22" t="s">
        <v>32</v>
      </c>
      <c r="B31" s="23" t="s">
        <v>33</v>
      </c>
      <c r="C31" s="24">
        <v>53.2</v>
      </c>
      <c r="D31" s="24">
        <v>1.6</v>
      </c>
      <c r="E31" s="25">
        <f t="shared" si="9"/>
        <v>3.007518796992481</v>
      </c>
      <c r="F31" s="24">
        <v>10.8</v>
      </c>
      <c r="G31" s="25">
        <f t="shared" si="10"/>
        <v>20.300751879699249</v>
      </c>
      <c r="H31" s="24">
        <f t="shared" si="17"/>
        <v>1</v>
      </c>
      <c r="I31" s="25">
        <f t="shared" si="11"/>
        <v>1.8796992481203008</v>
      </c>
      <c r="J31" s="24">
        <v>9.8000000000000007</v>
      </c>
      <c r="K31" s="25">
        <f t="shared" si="12"/>
        <v>18.421052631578949</v>
      </c>
      <c r="L31" s="24">
        <v>4.5999999999999996</v>
      </c>
      <c r="M31" s="25">
        <f t="shared" si="13"/>
        <v>8.6466165413533815</v>
      </c>
      <c r="N31" s="24">
        <v>12.8</v>
      </c>
      <c r="O31" s="25">
        <f t="shared" si="14"/>
        <v>24.060150375939848</v>
      </c>
      <c r="P31" s="24">
        <v>6</v>
      </c>
      <c r="Q31" s="25">
        <f t="shared" si="15"/>
        <v>11.278195488721805</v>
      </c>
      <c r="R31" s="24">
        <v>17.5</v>
      </c>
      <c r="S31" s="26">
        <f t="shared" si="16"/>
        <v>32.89473684210526</v>
      </c>
    </row>
    <row r="32" spans="1:19" x14ac:dyDescent="0.35">
      <c r="A32" s="22" t="s">
        <v>34</v>
      </c>
      <c r="B32" s="23" t="s">
        <v>35</v>
      </c>
      <c r="C32" s="24">
        <v>84.1</v>
      </c>
      <c r="D32" s="24">
        <v>1.9</v>
      </c>
      <c r="E32" s="25">
        <f t="shared" si="9"/>
        <v>2.2592152199762188</v>
      </c>
      <c r="F32" s="24">
        <v>19.2</v>
      </c>
      <c r="G32" s="25">
        <f t="shared" si="10"/>
        <v>22.82996432818074</v>
      </c>
      <c r="H32" s="24">
        <f t="shared" si="17"/>
        <v>3.1999999999999993</v>
      </c>
      <c r="I32" s="25">
        <f t="shared" si="11"/>
        <v>3.8049940546967891</v>
      </c>
      <c r="J32" s="24">
        <v>16</v>
      </c>
      <c r="K32" s="25">
        <f t="shared" si="12"/>
        <v>19.024970273483948</v>
      </c>
      <c r="L32" s="24">
        <v>8</v>
      </c>
      <c r="M32" s="25">
        <f t="shared" si="13"/>
        <v>9.512485136741974</v>
      </c>
      <c r="N32" s="24">
        <v>24.6</v>
      </c>
      <c r="O32" s="25">
        <f t="shared" si="14"/>
        <v>29.250891795481571</v>
      </c>
      <c r="P32" s="24">
        <v>12.6</v>
      </c>
      <c r="Q32" s="25">
        <f t="shared" si="15"/>
        <v>14.98216409036861</v>
      </c>
      <c r="R32" s="24">
        <v>17.899999999999999</v>
      </c>
      <c r="S32" s="26">
        <f t="shared" si="16"/>
        <v>21.284185493460164</v>
      </c>
    </row>
    <row r="33" spans="1:19" x14ac:dyDescent="0.35">
      <c r="A33" s="22" t="s">
        <v>36</v>
      </c>
      <c r="B33" s="23" t="s">
        <v>37</v>
      </c>
      <c r="C33" s="24">
        <v>1050.0999999999999</v>
      </c>
      <c r="D33" s="24">
        <v>18</v>
      </c>
      <c r="E33" s="25">
        <f t="shared" si="9"/>
        <v>1.714122464527188</v>
      </c>
      <c r="F33" s="24">
        <v>234.5</v>
      </c>
      <c r="G33" s="25">
        <f t="shared" si="10"/>
        <v>22.331206551756978</v>
      </c>
      <c r="H33" s="24">
        <f t="shared" si="17"/>
        <v>16.599999999999994</v>
      </c>
      <c r="I33" s="25">
        <f t="shared" si="11"/>
        <v>1.5808018283972951</v>
      </c>
      <c r="J33" s="24">
        <v>217.9</v>
      </c>
      <c r="K33" s="25">
        <f t="shared" si="12"/>
        <v>20.750404723359683</v>
      </c>
      <c r="L33" s="24">
        <v>75.900000000000006</v>
      </c>
      <c r="M33" s="25">
        <f t="shared" si="13"/>
        <v>7.2278830587563103</v>
      </c>
      <c r="N33" s="24">
        <v>231.2</v>
      </c>
      <c r="O33" s="25">
        <f t="shared" si="14"/>
        <v>22.016950766593659</v>
      </c>
      <c r="P33" s="24">
        <v>154.5</v>
      </c>
      <c r="Q33" s="25">
        <f t="shared" si="15"/>
        <v>14.712884487191698</v>
      </c>
      <c r="R33" s="24">
        <v>335.9</v>
      </c>
      <c r="S33" s="26">
        <f t="shared" si="16"/>
        <v>31.987429768593469</v>
      </c>
    </row>
    <row r="34" spans="1:19" x14ac:dyDescent="0.35">
      <c r="A34" s="22" t="s">
        <v>38</v>
      </c>
      <c r="B34" s="23" t="s">
        <v>39</v>
      </c>
      <c r="C34" s="24">
        <v>35.9</v>
      </c>
      <c r="D34" s="24">
        <v>0.9</v>
      </c>
      <c r="E34" s="25">
        <f t="shared" si="9"/>
        <v>2.5069637883008355</v>
      </c>
      <c r="F34" s="24">
        <v>9.1</v>
      </c>
      <c r="G34" s="25">
        <f t="shared" si="10"/>
        <v>25.348189415041784</v>
      </c>
      <c r="H34" s="24">
        <f t="shared" si="17"/>
        <v>0.69999999999999929</v>
      </c>
      <c r="I34" s="25">
        <f t="shared" si="11"/>
        <v>1.9498607242339814</v>
      </c>
      <c r="J34" s="24">
        <v>8.4</v>
      </c>
      <c r="K34" s="25">
        <f t="shared" si="12"/>
        <v>23.398328690807801</v>
      </c>
      <c r="L34" s="24">
        <v>3</v>
      </c>
      <c r="M34" s="25">
        <f t="shared" si="13"/>
        <v>8.3565459610027855</v>
      </c>
      <c r="N34" s="24">
        <v>8.5</v>
      </c>
      <c r="O34" s="25">
        <f t="shared" si="14"/>
        <v>23.676880222841227</v>
      </c>
      <c r="P34" s="24">
        <v>3.9</v>
      </c>
      <c r="Q34" s="25">
        <f t="shared" si="15"/>
        <v>10.863509749303622</v>
      </c>
      <c r="R34" s="24">
        <v>10.5</v>
      </c>
      <c r="S34" s="26">
        <f t="shared" si="16"/>
        <v>29.247910863509752</v>
      </c>
    </row>
    <row r="35" spans="1:19" x14ac:dyDescent="0.35">
      <c r="A35" s="22"/>
      <c r="B35" s="27" t="s">
        <v>40</v>
      </c>
      <c r="C35" s="24">
        <f>C24+C25+C26+C28+C29+C30+C31+C32+C34</f>
        <v>976.40000000000009</v>
      </c>
      <c r="D35" s="24">
        <f>D24+D25+D26+D28+D29+D30+D31+D32+D34</f>
        <v>14.1</v>
      </c>
      <c r="E35" s="25">
        <f t="shared" si="9"/>
        <v>1.4440802949610814</v>
      </c>
      <c r="F35" s="24">
        <f>F24+F25+F26+F28+F29+F30+F31+F32+F34</f>
        <v>148.69999999999999</v>
      </c>
      <c r="G35" s="25">
        <f t="shared" si="10"/>
        <v>15.229414174518636</v>
      </c>
      <c r="H35" s="24">
        <f>H24+H25+H26+H28+H29+H30+H31+H32+H34</f>
        <v>20.699999999999992</v>
      </c>
      <c r="I35" s="25">
        <f t="shared" si="11"/>
        <v>2.1200327734535014</v>
      </c>
      <c r="J35" s="24">
        <f>J24+J25+J26+J28+J29+J30+J31+J32+J34</f>
        <v>128</v>
      </c>
      <c r="K35" s="25">
        <f t="shared" si="12"/>
        <v>13.109381401065136</v>
      </c>
      <c r="L35" s="24">
        <f>L24+L25+L26+L28+L29+L30+L31+L32+L34</f>
        <v>72.300000000000011</v>
      </c>
      <c r="M35" s="25">
        <f t="shared" si="13"/>
        <v>7.4047521507578864</v>
      </c>
      <c r="N35" s="24">
        <f>N24+N25+N26+N28+N29+N30+N31+N32+N34</f>
        <v>250.1</v>
      </c>
      <c r="O35" s="25">
        <f t="shared" si="14"/>
        <v>25.614502253174926</v>
      </c>
      <c r="P35" s="24">
        <f>P24+P25+P26+P28+P29+P30+P31+P32+P34</f>
        <v>184</v>
      </c>
      <c r="Q35" s="25">
        <f t="shared" si="15"/>
        <v>18.844735764031132</v>
      </c>
      <c r="R35" s="24">
        <f>R24+R25+R26+R28+R29+R30+R31+R32+R34</f>
        <v>307.09999999999997</v>
      </c>
      <c r="S35" s="26">
        <f t="shared" si="16"/>
        <v>31.45227365833674</v>
      </c>
    </row>
  </sheetData>
  <mergeCells count="4">
    <mergeCell ref="A1:B4"/>
    <mergeCell ref="C1:S2"/>
    <mergeCell ref="A5:S5"/>
    <mergeCell ref="A21:S21"/>
  </mergeCells>
  <conditionalFormatting sqref="H3:I3">
    <cfRule type="cellIs" dxfId="63" priority="63" stopIfTrue="1" operator="equal">
      <formula>"."</formula>
    </cfRule>
    <cfRule type="cellIs" dxfId="62" priority="64" stopIfTrue="1" operator="equal">
      <formula>"..."</formula>
    </cfRule>
  </conditionalFormatting>
  <conditionalFormatting sqref="H4:I4">
    <cfRule type="cellIs" dxfId="61" priority="61" stopIfTrue="1" operator="equal">
      <formula>"."</formula>
    </cfRule>
    <cfRule type="cellIs" dxfId="60" priority="62" stopIfTrue="1" operator="equal">
      <formula>"..."</formula>
    </cfRule>
  </conditionalFormatting>
  <conditionalFormatting sqref="C22 P22:Q22 L22:M22 F22:I22 H23:H34 G23:G35 I23:I35 M23:M35 Q23:Q35 S22:S35">
    <cfRule type="cellIs" dxfId="59" priority="59" stopIfTrue="1" operator="equal">
      <formula>"."</formula>
    </cfRule>
    <cfRule type="cellIs" dxfId="58" priority="60" stopIfTrue="1" operator="equal">
      <formula>"..."</formula>
    </cfRule>
  </conditionalFormatting>
  <conditionalFormatting sqref="C23 P23 L23 F23">
    <cfRule type="cellIs" dxfId="57" priority="55" stopIfTrue="1" operator="equal">
      <formula>"."</formula>
    </cfRule>
    <cfRule type="cellIs" dxfId="56" priority="56" stopIfTrue="1" operator="equal">
      <formula>"..."</formula>
    </cfRule>
  </conditionalFormatting>
  <conditionalFormatting sqref="C23 P23 L23 F23">
    <cfRule type="cellIs" dxfId="55" priority="53" stopIfTrue="1" operator="equal">
      <formula>"."</formula>
    </cfRule>
    <cfRule type="cellIs" dxfId="54" priority="54" stopIfTrue="1" operator="equal">
      <formula>"..."</formula>
    </cfRule>
  </conditionalFormatting>
  <conditionalFormatting sqref="C22 P22:Q22 L22:M22 F22:I22 H23:H34 G23:G35 I23:I35 M23:M35 Q23:Q35 S22:S35">
    <cfRule type="cellIs" dxfId="53" priority="57" stopIfTrue="1" operator="equal">
      <formula>"."</formula>
    </cfRule>
    <cfRule type="cellIs" dxfId="52" priority="58" stopIfTrue="1" operator="equal">
      <formula>"..."</formula>
    </cfRule>
  </conditionalFormatting>
  <conditionalFormatting sqref="C24:C27 P24:P27 L24:L27 F24:F27">
    <cfRule type="cellIs" dxfId="51" priority="51" stopIfTrue="1" operator="equal">
      <formula>"."</formula>
    </cfRule>
    <cfRule type="cellIs" dxfId="50" priority="52" stopIfTrue="1" operator="equal">
      <formula>"..."</formula>
    </cfRule>
  </conditionalFormatting>
  <conditionalFormatting sqref="C24:C27 P24:P27 L24:L27 F24:F27">
    <cfRule type="cellIs" dxfId="49" priority="49" stopIfTrue="1" operator="equal">
      <formula>"."</formula>
    </cfRule>
    <cfRule type="cellIs" dxfId="48" priority="50" stopIfTrue="1" operator="equal">
      <formula>"..."</formula>
    </cfRule>
  </conditionalFormatting>
  <conditionalFormatting sqref="C28 P28 L28 F28">
    <cfRule type="cellIs" dxfId="47" priority="47" stopIfTrue="1" operator="equal">
      <formula>"."</formula>
    </cfRule>
    <cfRule type="cellIs" dxfId="46" priority="48" stopIfTrue="1" operator="equal">
      <formula>"..."</formula>
    </cfRule>
  </conditionalFormatting>
  <conditionalFormatting sqref="C28 P28 L28 F28">
    <cfRule type="cellIs" dxfId="45" priority="45" stopIfTrue="1" operator="equal">
      <formula>"."</formula>
    </cfRule>
    <cfRule type="cellIs" dxfId="44" priority="46" stopIfTrue="1" operator="equal">
      <formula>"..."</formula>
    </cfRule>
  </conditionalFormatting>
  <conditionalFormatting sqref="C29 P29 L29 F29">
    <cfRule type="cellIs" dxfId="43" priority="43" stopIfTrue="1" operator="equal">
      <formula>"."</formula>
    </cfRule>
    <cfRule type="cellIs" dxfId="42" priority="44" stopIfTrue="1" operator="equal">
      <formula>"..."</formula>
    </cfRule>
  </conditionalFormatting>
  <conditionalFormatting sqref="C29 P29 L29 F29">
    <cfRule type="cellIs" dxfId="41" priority="41" stopIfTrue="1" operator="equal">
      <formula>"."</formula>
    </cfRule>
    <cfRule type="cellIs" dxfId="40" priority="42" stopIfTrue="1" operator="equal">
      <formula>"..."</formula>
    </cfRule>
  </conditionalFormatting>
  <conditionalFormatting sqref="C30 P30 L30 F30">
    <cfRule type="cellIs" dxfId="39" priority="39" stopIfTrue="1" operator="equal">
      <formula>"."</formula>
    </cfRule>
    <cfRule type="cellIs" dxfId="38" priority="40" stopIfTrue="1" operator="equal">
      <formula>"..."</formula>
    </cfRule>
  </conditionalFormatting>
  <conditionalFormatting sqref="C30 P30 L30 F30">
    <cfRule type="cellIs" dxfId="37" priority="37" stopIfTrue="1" operator="equal">
      <formula>"."</formula>
    </cfRule>
    <cfRule type="cellIs" dxfId="36" priority="38" stopIfTrue="1" operator="equal">
      <formula>"..."</formula>
    </cfRule>
  </conditionalFormatting>
  <conditionalFormatting sqref="C31 P31 L31 F31">
    <cfRule type="cellIs" dxfId="35" priority="35" stopIfTrue="1" operator="equal">
      <formula>"."</formula>
    </cfRule>
    <cfRule type="cellIs" dxfId="34" priority="36" stopIfTrue="1" operator="equal">
      <formula>"..."</formula>
    </cfRule>
  </conditionalFormatting>
  <conditionalFormatting sqref="C31 P31 L31 F31">
    <cfRule type="cellIs" dxfId="33" priority="33" stopIfTrue="1" operator="equal">
      <formula>"."</formula>
    </cfRule>
    <cfRule type="cellIs" dxfId="32" priority="34" stopIfTrue="1" operator="equal">
      <formula>"..."</formula>
    </cfRule>
  </conditionalFormatting>
  <conditionalFormatting sqref="C32 P32 L32 F32">
    <cfRule type="cellIs" dxfId="31" priority="31" stopIfTrue="1" operator="equal">
      <formula>"."</formula>
    </cfRule>
    <cfRule type="cellIs" dxfId="30" priority="32" stopIfTrue="1" operator="equal">
      <formula>"..."</formula>
    </cfRule>
  </conditionalFormatting>
  <conditionalFormatting sqref="C32 P32 L32 F32">
    <cfRule type="cellIs" dxfId="29" priority="29" stopIfTrue="1" operator="equal">
      <formula>"."</formula>
    </cfRule>
    <cfRule type="cellIs" dxfId="28" priority="30" stopIfTrue="1" operator="equal">
      <formula>"..."</formula>
    </cfRule>
  </conditionalFormatting>
  <conditionalFormatting sqref="C33 P33 L33 F33">
    <cfRule type="cellIs" dxfId="27" priority="27" stopIfTrue="1" operator="equal">
      <formula>"."</formula>
    </cfRule>
    <cfRule type="cellIs" dxfId="26" priority="28" stopIfTrue="1" operator="equal">
      <formula>"..."</formula>
    </cfRule>
  </conditionalFormatting>
  <conditionalFormatting sqref="C33 P33 L33 F33">
    <cfRule type="cellIs" dxfId="25" priority="25" stopIfTrue="1" operator="equal">
      <formula>"."</formula>
    </cfRule>
    <cfRule type="cellIs" dxfId="24" priority="26" stopIfTrue="1" operator="equal">
      <formula>"..."</formula>
    </cfRule>
  </conditionalFormatting>
  <conditionalFormatting sqref="C34:C35 F34:F35 L34:L35 P34:P35">
    <cfRule type="cellIs" dxfId="23" priority="23" stopIfTrue="1" operator="equal">
      <formula>"."</formula>
    </cfRule>
    <cfRule type="cellIs" dxfId="22" priority="24" stopIfTrue="1" operator="equal">
      <formula>"..."</formula>
    </cfRule>
  </conditionalFormatting>
  <conditionalFormatting sqref="C34:C35 F34:F35 L34:L35 P34:P35">
    <cfRule type="cellIs" dxfId="21" priority="21" stopIfTrue="1" operator="equal">
      <formula>"."</formula>
    </cfRule>
    <cfRule type="cellIs" dxfId="20" priority="22" stopIfTrue="1" operator="equal">
      <formula>"..."</formula>
    </cfRule>
  </conditionalFormatting>
  <conditionalFormatting sqref="D35">
    <cfRule type="cellIs" dxfId="19" priority="19" stopIfTrue="1" operator="equal">
      <formula>"."</formula>
    </cfRule>
    <cfRule type="cellIs" dxfId="18" priority="20" stopIfTrue="1" operator="equal">
      <formula>"..."</formula>
    </cfRule>
  </conditionalFormatting>
  <conditionalFormatting sqref="D35">
    <cfRule type="cellIs" dxfId="17" priority="17" stopIfTrue="1" operator="equal">
      <formula>"."</formula>
    </cfRule>
    <cfRule type="cellIs" dxfId="16" priority="18" stopIfTrue="1" operator="equal">
      <formula>"..."</formula>
    </cfRule>
  </conditionalFormatting>
  <conditionalFormatting sqref="H35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H3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J35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J35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N3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N35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R35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R35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ColWidth="8.7265625" defaultRowHeight="15" x14ac:dyDescent="0.4"/>
  <cols>
    <col min="1" max="16384" width="8.7265625" style="1"/>
  </cols>
  <sheetData>
    <row r="1" spans="1:2" x14ac:dyDescent="0.4">
      <c r="A1" s="1" t="s">
        <v>47</v>
      </c>
      <c r="B1" s="1" t="s">
        <v>48</v>
      </c>
    </row>
    <row r="2" spans="1:2" x14ac:dyDescent="0.4">
      <c r="B2" s="1" t="s">
        <v>49</v>
      </c>
    </row>
    <row r="4" spans="1:2" x14ac:dyDescent="0.4">
      <c r="A4" s="1" t="s">
        <v>0</v>
      </c>
    </row>
    <row r="6" spans="1:2" x14ac:dyDescent="0.4">
      <c r="A6" s="1" t="s">
        <v>1</v>
      </c>
      <c r="B6" s="1" t="s">
        <v>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1336C-936C-4D08-8D9A-B28A8C7CB15A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4522eb-b9de-4bb0-bc11-490e5896b8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Zitation</vt:lpstr>
      <vt:lpstr>Lausitz</vt:lpstr>
      <vt:lpstr>Mitteldeutschland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Brödner, Romy</cp:lastModifiedBy>
  <cp:lastPrinted>2020-06-17T15:03:11Z</cp:lastPrinted>
  <dcterms:created xsi:type="dcterms:W3CDTF">2020-05-20T13:35:36Z</dcterms:created>
  <dcterms:modified xsi:type="dcterms:W3CDTF">2020-07-27T06:24:20Z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