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BFZ-DFS.leipzig.dbfz.de\dfsroot\Literatur\Projektliteratur\P3310063\Daten\Land_Forstwirtschaft\Altpapier\"/>
    </mc:Choice>
  </mc:AlternateContent>
  <bookViews>
    <workbookView xWindow="0" yWindow="0" windowWidth="21600" windowHeight="8100" activeTab="1"/>
  </bookViews>
  <sheets>
    <sheet name="Zitation" sheetId="1" r:id="rId1"/>
    <sheet name="Datentabelle" sheetId="2" r:id="rId2"/>
    <sheet name="Metadaten" sheetId="3" r:id="rId3"/>
  </sheets>
  <calcPr calcId="162912"/>
</workbook>
</file>

<file path=xl/calcChain.xml><?xml version="1.0" encoding="utf-8"?>
<calcChain xmlns="http://schemas.openxmlformats.org/spreadsheetml/2006/main">
  <c r="V7" i="2" l="1"/>
  <c r="AE22" i="2" l="1"/>
  <c r="AD22" i="2"/>
  <c r="AC22" i="2"/>
  <c r="AB22" i="2"/>
  <c r="AA22" i="2"/>
  <c r="Z22" i="2"/>
  <c r="Y22" i="2"/>
  <c r="X22" i="2"/>
  <c r="W22" i="2"/>
  <c r="V22" i="2"/>
  <c r="AE21" i="2"/>
  <c r="AD21" i="2"/>
  <c r="AC21" i="2"/>
  <c r="AB21" i="2"/>
  <c r="AA21" i="2"/>
  <c r="Z21" i="2"/>
  <c r="Y21" i="2"/>
  <c r="X21" i="2"/>
  <c r="W21" i="2"/>
  <c r="V21" i="2"/>
  <c r="AE20" i="2"/>
  <c r="AD20" i="2"/>
  <c r="AC20" i="2"/>
  <c r="AB20" i="2"/>
  <c r="AA20" i="2"/>
  <c r="Z20" i="2"/>
  <c r="Y20" i="2"/>
  <c r="X20" i="2"/>
  <c r="W20" i="2"/>
  <c r="V20" i="2"/>
  <c r="AE19" i="2"/>
  <c r="AD19" i="2"/>
  <c r="AC19" i="2"/>
  <c r="AB19" i="2"/>
  <c r="AA19" i="2"/>
  <c r="Z19" i="2"/>
  <c r="Y19" i="2"/>
  <c r="X19" i="2"/>
  <c r="W19" i="2"/>
  <c r="V19" i="2"/>
  <c r="AE18" i="2"/>
  <c r="AD18" i="2"/>
  <c r="AC18" i="2"/>
  <c r="AB18" i="2"/>
  <c r="AA18" i="2"/>
  <c r="Z18" i="2"/>
  <c r="Y18" i="2"/>
  <c r="X18" i="2"/>
  <c r="W18" i="2"/>
  <c r="V18" i="2"/>
  <c r="AE17" i="2"/>
  <c r="AD17" i="2"/>
  <c r="AC17" i="2"/>
  <c r="AB17" i="2"/>
  <c r="AA17" i="2"/>
  <c r="Z17" i="2"/>
  <c r="Y17" i="2"/>
  <c r="X17" i="2"/>
  <c r="W17" i="2"/>
  <c r="V17" i="2"/>
  <c r="AE16" i="2"/>
  <c r="AD16" i="2"/>
  <c r="AC16" i="2"/>
  <c r="AB16" i="2"/>
  <c r="AA16" i="2"/>
  <c r="Z16" i="2"/>
  <c r="Y16" i="2"/>
  <c r="X16" i="2"/>
  <c r="W16" i="2"/>
  <c r="V16" i="2"/>
  <c r="AE15" i="2"/>
  <c r="AD15" i="2"/>
  <c r="AC15" i="2"/>
  <c r="AB15" i="2"/>
  <c r="AA15" i="2"/>
  <c r="Z15" i="2"/>
  <c r="Y15" i="2"/>
  <c r="X15" i="2"/>
  <c r="W15" i="2"/>
  <c r="V15" i="2"/>
  <c r="AE14" i="2"/>
  <c r="AD14" i="2"/>
  <c r="AC14" i="2"/>
  <c r="AB14" i="2"/>
  <c r="AA14" i="2"/>
  <c r="Z14" i="2"/>
  <c r="Y14" i="2"/>
  <c r="X14" i="2"/>
  <c r="W14" i="2"/>
  <c r="V14" i="2"/>
  <c r="AE13" i="2"/>
  <c r="AD13" i="2"/>
  <c r="AC13" i="2"/>
  <c r="AB13" i="2"/>
  <c r="AA13" i="2"/>
  <c r="Z13" i="2"/>
  <c r="Y13" i="2"/>
  <c r="X13" i="2"/>
  <c r="W13" i="2"/>
  <c r="V13" i="2"/>
  <c r="AE12" i="2"/>
  <c r="AD12" i="2"/>
  <c r="AC12" i="2"/>
  <c r="AB12" i="2"/>
  <c r="AA12" i="2"/>
  <c r="Z12" i="2"/>
  <c r="Y12" i="2"/>
  <c r="X12" i="2"/>
  <c r="W12" i="2"/>
  <c r="V12" i="2"/>
  <c r="AE11" i="2"/>
  <c r="AD11" i="2"/>
  <c r="AC11" i="2"/>
  <c r="AB11" i="2"/>
  <c r="AA11" i="2"/>
  <c r="Z11" i="2"/>
  <c r="Y11" i="2"/>
  <c r="X11" i="2"/>
  <c r="W11" i="2"/>
  <c r="V11" i="2"/>
  <c r="AE10" i="2"/>
  <c r="AD10" i="2"/>
  <c r="AC10" i="2"/>
  <c r="AB10" i="2"/>
  <c r="AA10" i="2"/>
  <c r="Z10" i="2"/>
  <c r="Y10" i="2"/>
  <c r="X10" i="2"/>
  <c r="W10" i="2"/>
  <c r="V10" i="2"/>
  <c r="AE9" i="2"/>
  <c r="AD9" i="2"/>
  <c r="AC9" i="2"/>
  <c r="AB9" i="2"/>
  <c r="AA9" i="2"/>
  <c r="Z9" i="2"/>
  <c r="Y9" i="2"/>
  <c r="X9" i="2"/>
  <c r="W9" i="2"/>
  <c r="V9" i="2"/>
  <c r="AE8" i="2"/>
  <c r="AD8" i="2"/>
  <c r="AC8" i="2"/>
  <c r="AB8" i="2"/>
  <c r="AA8" i="2"/>
  <c r="Z8" i="2"/>
  <c r="Y8" i="2"/>
  <c r="X8" i="2"/>
  <c r="W8" i="2"/>
  <c r="V8" i="2"/>
  <c r="AE7" i="2"/>
  <c r="AD7" i="2"/>
  <c r="AC7" i="2"/>
  <c r="AB7" i="2"/>
  <c r="AA7" i="2"/>
  <c r="Z7" i="2"/>
  <c r="Y7" i="2"/>
  <c r="X7" i="2"/>
  <c r="W7" i="2"/>
</calcChain>
</file>

<file path=xl/sharedStrings.xml><?xml version="1.0" encoding="utf-8"?>
<sst xmlns="http://schemas.openxmlformats.org/spreadsheetml/2006/main" count="36" uniqueCount="36">
  <si>
    <t>Erläuterung</t>
  </si>
  <si>
    <t>Datenquellen</t>
  </si>
  <si>
    <t>Cottbus</t>
  </si>
  <si>
    <t>Halle (Saale)</t>
  </si>
  <si>
    <t>Saalekreis</t>
  </si>
  <si>
    <t>Anhalt-Bitterfeld</t>
  </si>
  <si>
    <t>Spree-Neiße</t>
  </si>
  <si>
    <t>Burgenlandkreis</t>
  </si>
  <si>
    <t>Mansfeld-Südharz</t>
  </si>
  <si>
    <t>Altenburger Land</t>
  </si>
  <si>
    <t>Zitierhinweis: Bioökonomieatlas (www.dbfz.de/bioökonomieatlas). Hrsg.: Deutsches Biomasseforschungszentrum - Leipzig 2022. © DBFZ 2022</t>
  </si>
  <si>
    <t>Landkreis</t>
  </si>
  <si>
    <t>Indikator</t>
  </si>
  <si>
    <t>VOM ÖFFENTLICH RECHTLICHEN ENTSORGUNGSTRÄGERN (ÖRE) ERFASSTES PPK AUFKOMMEN</t>
  </si>
  <si>
    <t>VON DUALEN SYSTEMEN ERFASSTES PPK AUFKOMMEN</t>
  </si>
  <si>
    <t>PPK - SUMME AUS ÖRE UND DUALEN SYSTEMEN</t>
  </si>
  <si>
    <t>Dahme-Spreewald*</t>
  </si>
  <si>
    <t>Elbe-Elster**</t>
  </si>
  <si>
    <t>Oberspreewald-Lausitz**</t>
  </si>
  <si>
    <t>Bautzen***</t>
  </si>
  <si>
    <t>Görlitz***</t>
  </si>
  <si>
    <t>Leipzig, Stadt***</t>
  </si>
  <si>
    <t>Leipzig, Landkreis***</t>
  </si>
  <si>
    <t>Nordsachsen***</t>
  </si>
  <si>
    <t>*Aufkommen KAEV "Niederlausitz"; Mengen aus Gemeinden des Südbrandenburgischen Abfallzweckverbandes gemäß Einwohnerzahlen geschätzt</t>
  </si>
  <si>
    <t>**werden gemeinsam im Abfallentsorgungsverband "Schwarze Elster" erfasst; Schätzung mittels Einwohnerzahlen der Landkreise</t>
  </si>
  <si>
    <t>***für diese Landkreise wurden Daten zu dualen Systemen nur für das Jahr 2019 seitens des Statistik-Amtes übermittelt, daher sind die Summen für die Jahre 2010-2018 unvollständig. Weitere Daten sind in Berichten der ausgewiesenen Quellen zu finden.</t>
  </si>
  <si>
    <t xml:space="preserve">in Tonnen </t>
  </si>
  <si>
    <t>ALTPAPIERAUFKOMMEN (PPK) IN MITTELDEUTSCHLAND UND DER LAUSITZ</t>
  </si>
  <si>
    <t>Altpapieraufkommen in Tonnen</t>
  </si>
  <si>
    <t>Anfrage/Datenübermittlung seitens der jeweilig zuständigen Abteilung für Abfallbilanzen und Statistiken in den Bundesländern</t>
  </si>
  <si>
    <t>https://mluk.brandenburg.de/mluk/de/ueber-uns/oeffentlichkeitsarbeit/veroeffentlichungen/detail/~09-12-2021-abfallbilanzen-der-oeffentlich-rechtlichen-entsorgungstraeger</t>
  </si>
  <si>
    <t>https://tlubn.thueringen.de/service/downloads-formulare</t>
  </si>
  <si>
    <t>https://lau.sachsen-anhalt.de/wir-ueber-uns-publikationen/fachpublikationen/abfallbilanzen/</t>
  </si>
  <si>
    <t>https://www.wertstoffe.sachsen.de/aufkommen-von-siedlungsabfallen-9884.html</t>
  </si>
  <si>
    <t>Altpapieraufkommen in der Lausitz und Mitteldeutschland. Aufkommen bei öffentlich rechtlichen, sowie dualen Entsorgungsträgern.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</si>
</sst>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24"/>
      <color theme="1"/>
      <name val="Franklin Gothic Book"/>
      <family val="2"/>
    </font>
    <font>
      <b/>
      <sz val="11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/>
    <xf numFmtId="164" fontId="1" fillId="2" borderId="2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4" fontId="1" fillId="0" borderId="2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0" fontId="1" fillId="0" borderId="5" xfId="0" applyFont="1" applyBorder="1"/>
    <xf numFmtId="164" fontId="1" fillId="0" borderId="3" xfId="1" applyNumberFormat="1" applyFont="1" applyBorder="1" applyAlignment="1">
      <alignment horizontal="right"/>
    </xf>
    <xf numFmtId="164" fontId="1" fillId="0" borderId="4" xfId="1" applyNumberFormat="1" applyFont="1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</cellXfs>
  <cellStyles count="2">
    <cellStyle name="Komma" xfId="1" builtinId="3"/>
    <cellStyle name="Standard" xfId="0" builtinId="0"/>
  </cellStyles>
  <dxfs count="9">
    <dxf>
      <border>
        <left style="thin">
          <color rgb="FF4472C4"/>
        </left>
      </border>
    </dxf>
    <dxf>
      <border>
        <left style="thin">
          <color rgb="FF4472C4"/>
        </left>
      </border>
    </dxf>
    <dxf>
      <border>
        <top style="thin">
          <color rgb="FF4472C4"/>
        </top>
      </border>
    </dxf>
    <dxf>
      <border>
        <top style="thin">
          <color rgb="FF4472C4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4472C4"/>
        </left>
        <right style="thin">
          <color rgb="FF4472C4"/>
        </right>
        <top style="thin">
          <color rgb="FF4472C4"/>
        </top>
        <bottom style="thin">
          <color rgb="FF4472C4"/>
        </bottom>
      </border>
    </dxf>
  </dxfs>
  <tableStyles count="1" defaultTableStyle="TableStyleMedium2" defaultPivotStyle="PivotStyleMedium9">
    <tableStyle name="TableStyleLight13 2" pivot="0" count="9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mruColors>
      <color rgb="FFD9EDFF"/>
      <color rgb="FFD1FFAB"/>
      <color rgb="FF9FD1FF"/>
      <color rgb="FF004E94"/>
      <color rgb="FF3E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ht="15.75" x14ac:dyDescent="0.3">
      <c r="A1" s="1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topLeftCell="S1" zoomScale="85" zoomScaleNormal="85" workbookViewId="0">
      <selection activeCell="AE7" sqref="AE7"/>
    </sheetView>
  </sheetViews>
  <sheetFormatPr baseColWidth="10" defaultRowHeight="15" x14ac:dyDescent="0.25"/>
  <cols>
    <col min="1" max="1" width="24.85546875" customWidth="1"/>
    <col min="2" max="37" width="15.7109375" customWidth="1"/>
    <col min="38" max="38" width="22" customWidth="1"/>
    <col min="41" max="41" width="19.7109375" customWidth="1"/>
    <col min="42" max="42" width="31.7109375" customWidth="1"/>
    <col min="43" max="43" width="16.85546875" customWidth="1"/>
    <col min="52" max="52" width="22.7109375" customWidth="1"/>
  </cols>
  <sheetData>
    <row r="1" spans="1:47" s="1" customFormat="1" ht="30" x14ac:dyDescent="0.4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AU1" s="3"/>
    </row>
    <row r="2" spans="1:47" s="1" customFormat="1" ht="15.75" x14ac:dyDescent="0.3"/>
    <row r="3" spans="1:47" s="1" customFormat="1" ht="15.75" x14ac:dyDescent="0.3">
      <c r="A3" s="1" t="s">
        <v>27</v>
      </c>
    </row>
    <row r="5" spans="1:47" ht="15.75" x14ac:dyDescent="0.3">
      <c r="B5" s="16" t="s">
        <v>13</v>
      </c>
      <c r="C5" s="17"/>
      <c r="D5" s="17"/>
      <c r="E5" s="17"/>
      <c r="F5" s="17"/>
      <c r="G5" s="17"/>
      <c r="H5" s="17"/>
      <c r="I5" s="17"/>
      <c r="J5" s="17"/>
      <c r="K5" s="18"/>
      <c r="L5" s="16" t="s">
        <v>14</v>
      </c>
      <c r="M5" s="17"/>
      <c r="N5" s="17"/>
      <c r="O5" s="17"/>
      <c r="P5" s="17"/>
      <c r="Q5" s="17"/>
      <c r="R5" s="17"/>
      <c r="S5" s="17"/>
      <c r="T5" s="17"/>
      <c r="U5" s="18"/>
      <c r="V5" s="16" t="s">
        <v>15</v>
      </c>
      <c r="W5" s="17"/>
      <c r="X5" s="17"/>
      <c r="Y5" s="17"/>
      <c r="Z5" s="17"/>
      <c r="AA5" s="17"/>
      <c r="AB5" s="17"/>
      <c r="AC5" s="17"/>
      <c r="AD5" s="17"/>
      <c r="AE5" s="18"/>
      <c r="AF5" s="19"/>
    </row>
    <row r="6" spans="1:47" ht="15.75" x14ac:dyDescent="0.25">
      <c r="A6" s="13" t="s">
        <v>11</v>
      </c>
      <c r="B6" s="14">
        <v>2010</v>
      </c>
      <c r="C6" s="15">
        <v>2011</v>
      </c>
      <c r="D6" s="15">
        <v>2012</v>
      </c>
      <c r="E6" s="15">
        <v>2013</v>
      </c>
      <c r="F6" s="15">
        <v>2014</v>
      </c>
      <c r="G6" s="15">
        <v>2015</v>
      </c>
      <c r="H6" s="15">
        <v>2016</v>
      </c>
      <c r="I6" s="15">
        <v>2017</v>
      </c>
      <c r="J6" s="15">
        <v>2018</v>
      </c>
      <c r="K6" s="15">
        <v>2019</v>
      </c>
      <c r="L6" s="14">
        <v>2010</v>
      </c>
      <c r="M6" s="15">
        <v>2011</v>
      </c>
      <c r="N6" s="15">
        <v>2012</v>
      </c>
      <c r="O6" s="15">
        <v>2013</v>
      </c>
      <c r="P6" s="15">
        <v>2014</v>
      </c>
      <c r="Q6" s="15">
        <v>2015</v>
      </c>
      <c r="R6" s="15">
        <v>2016</v>
      </c>
      <c r="S6" s="15">
        <v>2017</v>
      </c>
      <c r="T6" s="15">
        <v>2018</v>
      </c>
      <c r="U6" s="15">
        <v>2019</v>
      </c>
      <c r="V6" s="14">
        <v>2010</v>
      </c>
      <c r="W6" s="15">
        <v>2011</v>
      </c>
      <c r="X6" s="15">
        <v>2012</v>
      </c>
      <c r="Y6" s="15">
        <v>2013</v>
      </c>
      <c r="Z6" s="15">
        <v>2014</v>
      </c>
      <c r="AA6" s="15">
        <v>2015</v>
      </c>
      <c r="AB6" s="15">
        <v>2016</v>
      </c>
      <c r="AC6" s="15">
        <v>2017</v>
      </c>
      <c r="AD6" s="15">
        <v>2018</v>
      </c>
      <c r="AE6" s="15">
        <v>2019</v>
      </c>
      <c r="AF6" s="19"/>
    </row>
    <row r="7" spans="1:47" s="1" customFormat="1" ht="15.75" x14ac:dyDescent="0.3">
      <c r="A7" s="5" t="s">
        <v>2</v>
      </c>
      <c r="B7" s="6">
        <v>6666.64</v>
      </c>
      <c r="C7" s="7">
        <v>6290.4</v>
      </c>
      <c r="D7" s="7">
        <v>5647.67</v>
      </c>
      <c r="E7" s="7">
        <v>5341.94</v>
      </c>
      <c r="F7" s="7">
        <v>5230.1499999999996</v>
      </c>
      <c r="G7" s="7">
        <v>5068.7</v>
      </c>
      <c r="H7" s="7">
        <v>5145.6221999999998</v>
      </c>
      <c r="I7" s="7">
        <v>5154.9770000000008</v>
      </c>
      <c r="J7" s="7">
        <v>5013</v>
      </c>
      <c r="K7" s="7">
        <v>4961</v>
      </c>
      <c r="L7" s="6"/>
      <c r="M7" s="7"/>
      <c r="N7" s="7"/>
      <c r="O7" s="7"/>
      <c r="P7" s="7"/>
      <c r="Q7" s="7"/>
      <c r="R7" s="7"/>
      <c r="S7" s="7"/>
      <c r="T7" s="7"/>
      <c r="U7" s="7"/>
      <c r="V7" s="6">
        <f>SUM(B7,L7)</f>
        <v>6666.64</v>
      </c>
      <c r="W7" s="7">
        <f>SUM(C7,M7)</f>
        <v>6290.4</v>
      </c>
      <c r="X7" s="7">
        <f>SUM(D7,N7)</f>
        <v>5647.67</v>
      </c>
      <c r="Y7" s="7">
        <f>SUM(E7,O7)</f>
        <v>5341.94</v>
      </c>
      <c r="Z7" s="7">
        <f>SUM(F7,P7)</f>
        <v>5230.1499999999996</v>
      </c>
      <c r="AA7" s="7">
        <f>SUM(G7,Q7)</f>
        <v>5068.7</v>
      </c>
      <c r="AB7" s="7">
        <f>SUM(H7,R7)</f>
        <v>5145.6221999999998</v>
      </c>
      <c r="AC7" s="7">
        <f>SUM(I7,S7)</f>
        <v>5154.9770000000008</v>
      </c>
      <c r="AD7" s="7">
        <f>SUM(J7,T7)</f>
        <v>5013</v>
      </c>
      <c r="AE7" s="7">
        <f>SUM(K7,U7)</f>
        <v>4961</v>
      </c>
      <c r="AF7" s="19"/>
      <c r="AG7"/>
      <c r="AH7"/>
    </row>
    <row r="8" spans="1:47" s="1" customFormat="1" ht="15.75" x14ac:dyDescent="0.3">
      <c r="A8" s="4" t="s">
        <v>16</v>
      </c>
      <c r="B8" s="8"/>
      <c r="C8" s="9"/>
      <c r="D8" s="9"/>
      <c r="E8" s="9"/>
      <c r="F8" s="9"/>
      <c r="G8" s="9"/>
      <c r="H8" s="9"/>
      <c r="I8" s="9"/>
      <c r="J8" s="9"/>
      <c r="K8" s="9"/>
      <c r="L8" s="8">
        <v>11703.923999999999</v>
      </c>
      <c r="M8" s="9">
        <v>10755.964</v>
      </c>
      <c r="N8" s="9">
        <v>10542.044</v>
      </c>
      <c r="O8" s="9">
        <v>10327.137999999999</v>
      </c>
      <c r="P8" s="9">
        <v>10451.544</v>
      </c>
      <c r="Q8" s="9">
        <v>10452.24</v>
      </c>
      <c r="R8" s="9">
        <v>10623.664039347903</v>
      </c>
      <c r="S8" s="9">
        <v>11039.234</v>
      </c>
      <c r="T8" s="9">
        <v>10746.326000000001</v>
      </c>
      <c r="U8" s="9">
        <v>10694.210000000001</v>
      </c>
      <c r="V8" s="8">
        <f>SUM(B8,L8)</f>
        <v>11703.923999999999</v>
      </c>
      <c r="W8" s="9">
        <f>SUM(C8,M8)</f>
        <v>10755.964</v>
      </c>
      <c r="X8" s="9">
        <f>SUM(D8,N8)</f>
        <v>10542.044</v>
      </c>
      <c r="Y8" s="9">
        <f>SUM(E8,O8)</f>
        <v>10327.137999999999</v>
      </c>
      <c r="Z8" s="9">
        <f>SUM(F8,P8)</f>
        <v>10451.544</v>
      </c>
      <c r="AA8" s="9">
        <f>SUM(G8,Q8)</f>
        <v>10452.24</v>
      </c>
      <c r="AB8" s="9">
        <f>SUM(H8,R8)</f>
        <v>10623.664039347903</v>
      </c>
      <c r="AC8" s="9">
        <f>SUM(I8,S8)</f>
        <v>11039.234</v>
      </c>
      <c r="AD8" s="9">
        <f>SUM(J8,T8)</f>
        <v>10746.326000000001</v>
      </c>
      <c r="AE8" s="9">
        <f>SUM(K8,U8)</f>
        <v>10694.210000000001</v>
      </c>
      <c r="AF8" s="19"/>
      <c r="AG8"/>
      <c r="AH8"/>
    </row>
    <row r="9" spans="1:47" s="1" customFormat="1" ht="15.75" x14ac:dyDescent="0.3">
      <c r="A9" s="5" t="s">
        <v>17</v>
      </c>
      <c r="B9" s="6"/>
      <c r="C9" s="7"/>
      <c r="D9" s="7"/>
      <c r="E9" s="7"/>
      <c r="F9" s="7"/>
      <c r="G9" s="7"/>
      <c r="H9" s="7"/>
      <c r="I9" s="7"/>
      <c r="J9" s="7"/>
      <c r="K9" s="7"/>
      <c r="L9" s="6">
        <v>4327.7376000000004</v>
      </c>
      <c r="M9" s="7">
        <v>4215.3167999999996</v>
      </c>
      <c r="N9" s="7">
        <v>3808.3151999999995</v>
      </c>
      <c r="O9" s="7">
        <v>3786.6767999999997</v>
      </c>
      <c r="P9" s="7">
        <v>3722.5295999999998</v>
      </c>
      <c r="Q9" s="7">
        <v>3616.7903999999999</v>
      </c>
      <c r="R9" s="7">
        <v>3907.2</v>
      </c>
      <c r="S9" s="7">
        <v>3758.5055999999995</v>
      </c>
      <c r="T9" s="7">
        <v>3778.8672000000001</v>
      </c>
      <c r="U9" s="7">
        <v>3746.7215999999999</v>
      </c>
      <c r="V9" s="6">
        <f>SUM(B9,L9)</f>
        <v>4327.7376000000004</v>
      </c>
      <c r="W9" s="7">
        <f>SUM(C9,M9)</f>
        <v>4215.3167999999996</v>
      </c>
      <c r="X9" s="7">
        <f>SUM(D9,N9)</f>
        <v>3808.3151999999995</v>
      </c>
      <c r="Y9" s="7">
        <f>SUM(E9,O9)</f>
        <v>3786.6767999999997</v>
      </c>
      <c r="Z9" s="7">
        <f>SUM(F9,P9)</f>
        <v>3722.5295999999998</v>
      </c>
      <c r="AA9" s="7">
        <f>SUM(G9,Q9)</f>
        <v>3616.7903999999999</v>
      </c>
      <c r="AB9" s="7">
        <f>SUM(H9,R9)</f>
        <v>3907.2</v>
      </c>
      <c r="AC9" s="7">
        <f>SUM(I9,S9)</f>
        <v>3758.5055999999995</v>
      </c>
      <c r="AD9" s="7">
        <f>SUM(J9,T9)</f>
        <v>3778.8672000000001</v>
      </c>
      <c r="AE9" s="7">
        <f>SUM(K9,U9)</f>
        <v>3746.7215999999999</v>
      </c>
      <c r="AF9" s="19"/>
      <c r="AG9"/>
      <c r="AH9"/>
    </row>
    <row r="10" spans="1:47" s="1" customFormat="1" ht="15.75" x14ac:dyDescent="0.3">
      <c r="A10" s="4" t="s">
        <v>18</v>
      </c>
      <c r="B10" s="8"/>
      <c r="C10" s="9"/>
      <c r="D10" s="9"/>
      <c r="E10" s="9"/>
      <c r="F10" s="9"/>
      <c r="G10" s="9"/>
      <c r="H10" s="9"/>
      <c r="I10" s="9"/>
      <c r="J10" s="9"/>
      <c r="K10" s="9"/>
      <c r="L10" s="8">
        <v>4688.3824000000004</v>
      </c>
      <c r="M10" s="9">
        <v>4566.5932000000003</v>
      </c>
      <c r="N10" s="9">
        <v>4125.6747999999998</v>
      </c>
      <c r="O10" s="9">
        <v>4102.2331999999997</v>
      </c>
      <c r="P10" s="9">
        <v>4032.7404000000006</v>
      </c>
      <c r="Q10" s="9">
        <v>3918.1895999999997</v>
      </c>
      <c r="R10" s="9">
        <v>4232.8</v>
      </c>
      <c r="S10" s="9">
        <v>4071.7143999999998</v>
      </c>
      <c r="T10" s="9">
        <v>4093.7728000000002</v>
      </c>
      <c r="U10" s="9">
        <v>4058.9484000000002</v>
      </c>
      <c r="V10" s="8">
        <f>SUM(B10,L10)</f>
        <v>4688.3824000000004</v>
      </c>
      <c r="W10" s="9">
        <f>SUM(C10,M10)</f>
        <v>4566.5932000000003</v>
      </c>
      <c r="X10" s="9">
        <f>SUM(D10,N10)</f>
        <v>4125.6747999999998</v>
      </c>
      <c r="Y10" s="9">
        <f>SUM(E10,O10)</f>
        <v>4102.2331999999997</v>
      </c>
      <c r="Z10" s="9">
        <f>SUM(F10,P10)</f>
        <v>4032.7404000000006</v>
      </c>
      <c r="AA10" s="9">
        <f>SUM(G10,Q10)</f>
        <v>3918.1895999999997</v>
      </c>
      <c r="AB10" s="9">
        <f>SUM(H10,R10)</f>
        <v>4232.8</v>
      </c>
      <c r="AC10" s="9">
        <f>SUM(I10,S10)</f>
        <v>4071.7143999999998</v>
      </c>
      <c r="AD10" s="9">
        <f>SUM(J10,T10)</f>
        <v>4093.7728000000002</v>
      </c>
      <c r="AE10" s="9">
        <f>SUM(K10,U10)</f>
        <v>4058.9484000000002</v>
      </c>
      <c r="AF10" s="19"/>
      <c r="AG10"/>
      <c r="AH10"/>
    </row>
    <row r="11" spans="1:47" s="1" customFormat="1" ht="15.75" x14ac:dyDescent="0.3">
      <c r="A11" s="5" t="s">
        <v>6</v>
      </c>
      <c r="B11" s="6">
        <v>8355.06</v>
      </c>
      <c r="C11" s="7">
        <v>8319.9599999999991</v>
      </c>
      <c r="D11" s="7">
        <v>7732.75</v>
      </c>
      <c r="E11" s="7">
        <v>7496.43</v>
      </c>
      <c r="F11" s="7">
        <v>7421.15</v>
      </c>
      <c r="G11" s="7">
        <v>7203.12</v>
      </c>
      <c r="H11" s="7">
        <v>7254.0599999999995</v>
      </c>
      <c r="I11" s="7">
        <v>7300.34</v>
      </c>
      <c r="J11" s="7">
        <v>7188.84</v>
      </c>
      <c r="K11" s="7">
        <v>7072.23</v>
      </c>
      <c r="L11" s="6"/>
      <c r="M11" s="7"/>
      <c r="N11" s="7"/>
      <c r="O11" s="7"/>
      <c r="P11" s="7"/>
      <c r="Q11" s="7"/>
      <c r="R11" s="7"/>
      <c r="S11" s="7"/>
      <c r="T11" s="7"/>
      <c r="U11" s="7"/>
      <c r="V11" s="6">
        <f>SUM(B11,L11)</f>
        <v>8355.06</v>
      </c>
      <c r="W11" s="7">
        <f>SUM(C11,M11)</f>
        <v>8319.9599999999991</v>
      </c>
      <c r="X11" s="7">
        <f>SUM(D11,N11)</f>
        <v>7732.75</v>
      </c>
      <c r="Y11" s="7">
        <f>SUM(E11,O11)</f>
        <v>7496.43</v>
      </c>
      <c r="Z11" s="7">
        <f>SUM(F11,P11)</f>
        <v>7421.15</v>
      </c>
      <c r="AA11" s="7">
        <f>SUM(G11,Q11)</f>
        <v>7203.12</v>
      </c>
      <c r="AB11" s="7">
        <f>SUM(H11,R11)</f>
        <v>7254.0599999999995</v>
      </c>
      <c r="AC11" s="7">
        <f>SUM(I11,S11)</f>
        <v>7300.34</v>
      </c>
      <c r="AD11" s="7">
        <f>SUM(J11,T11)</f>
        <v>7188.84</v>
      </c>
      <c r="AE11" s="7">
        <f>SUM(K11,U11)</f>
        <v>7072.23</v>
      </c>
      <c r="AF11" s="19"/>
      <c r="AG11"/>
      <c r="AH11"/>
    </row>
    <row r="12" spans="1:47" s="1" customFormat="1" ht="15.75" x14ac:dyDescent="0.3">
      <c r="A12" s="4" t="s">
        <v>19</v>
      </c>
      <c r="B12" s="8">
        <v>15779</v>
      </c>
      <c r="C12" s="9">
        <v>14485</v>
      </c>
      <c r="D12" s="9">
        <v>14678</v>
      </c>
      <c r="E12" s="9">
        <v>14086</v>
      </c>
      <c r="F12" s="9">
        <v>15187</v>
      </c>
      <c r="G12" s="9">
        <v>14682</v>
      </c>
      <c r="H12" s="9">
        <v>13549</v>
      </c>
      <c r="I12" s="9">
        <v>13051</v>
      </c>
      <c r="J12" s="9">
        <v>13143</v>
      </c>
      <c r="K12" s="9">
        <v>13123</v>
      </c>
      <c r="L12" s="8"/>
      <c r="M12" s="9"/>
      <c r="N12" s="9"/>
      <c r="O12" s="9"/>
      <c r="P12" s="9"/>
      <c r="Q12" s="9"/>
      <c r="R12" s="9"/>
      <c r="S12" s="9"/>
      <c r="T12" s="9"/>
      <c r="U12" s="9">
        <v>3089</v>
      </c>
      <c r="V12" s="8">
        <f>B12</f>
        <v>15779</v>
      </c>
      <c r="W12" s="9">
        <f>C12</f>
        <v>14485</v>
      </c>
      <c r="X12" s="9">
        <f>D12</f>
        <v>14678</v>
      </c>
      <c r="Y12" s="9">
        <f>E12</f>
        <v>14086</v>
      </c>
      <c r="Z12" s="9">
        <f>F12</f>
        <v>15187</v>
      </c>
      <c r="AA12" s="9">
        <f t="shared" ref="AA12:AD16" si="0">G12</f>
        <v>14682</v>
      </c>
      <c r="AB12" s="9">
        <f t="shared" si="0"/>
        <v>13549</v>
      </c>
      <c r="AC12" s="9">
        <f t="shared" si="0"/>
        <v>13051</v>
      </c>
      <c r="AD12" s="9">
        <f t="shared" si="0"/>
        <v>13143</v>
      </c>
      <c r="AE12" s="9">
        <f>K12+U12</f>
        <v>16212</v>
      </c>
      <c r="AF12" s="19"/>
      <c r="AG12"/>
      <c r="AH12"/>
    </row>
    <row r="13" spans="1:47" s="1" customFormat="1" ht="15.75" x14ac:dyDescent="0.3">
      <c r="A13" s="5" t="s">
        <v>20</v>
      </c>
      <c r="B13" s="6">
        <v>13551</v>
      </c>
      <c r="C13" s="7">
        <v>13348</v>
      </c>
      <c r="D13" s="7">
        <v>11622</v>
      </c>
      <c r="E13" s="7">
        <v>11400</v>
      </c>
      <c r="F13" s="7">
        <v>12240</v>
      </c>
      <c r="G13" s="7">
        <v>11948</v>
      </c>
      <c r="H13" s="7">
        <v>9815</v>
      </c>
      <c r="I13" s="7">
        <v>12517</v>
      </c>
      <c r="J13" s="7">
        <v>12306</v>
      </c>
      <c r="K13" s="7">
        <v>12338</v>
      </c>
      <c r="L13" s="6"/>
      <c r="M13" s="7"/>
      <c r="N13" s="7"/>
      <c r="O13" s="7"/>
      <c r="P13" s="7"/>
      <c r="Q13" s="7"/>
      <c r="R13" s="7"/>
      <c r="S13" s="7"/>
      <c r="T13" s="7"/>
      <c r="U13" s="7">
        <v>3122</v>
      </c>
      <c r="V13" s="6">
        <f>B13</f>
        <v>13551</v>
      </c>
      <c r="W13" s="7">
        <f>C13</f>
        <v>13348</v>
      </c>
      <c r="X13" s="7">
        <f>D13</f>
        <v>11622</v>
      </c>
      <c r="Y13" s="7">
        <f>E13</f>
        <v>11400</v>
      </c>
      <c r="Z13" s="7">
        <f>F13</f>
        <v>12240</v>
      </c>
      <c r="AA13" s="7">
        <f t="shared" si="0"/>
        <v>11948</v>
      </c>
      <c r="AB13" s="7">
        <f t="shared" si="0"/>
        <v>9815</v>
      </c>
      <c r="AC13" s="7">
        <f t="shared" si="0"/>
        <v>12517</v>
      </c>
      <c r="AD13" s="7">
        <f t="shared" si="0"/>
        <v>12306</v>
      </c>
      <c r="AE13" s="7">
        <f>K13+U13</f>
        <v>15460</v>
      </c>
      <c r="AF13" s="19"/>
      <c r="AG13"/>
      <c r="AH13"/>
    </row>
    <row r="14" spans="1:47" s="1" customFormat="1" ht="15.75" x14ac:dyDescent="0.3">
      <c r="A14" s="4" t="s">
        <v>21</v>
      </c>
      <c r="B14" s="8">
        <v>26902</v>
      </c>
      <c r="C14" s="9">
        <v>26012</v>
      </c>
      <c r="D14" s="9">
        <v>24981</v>
      </c>
      <c r="E14" s="9">
        <v>24934</v>
      </c>
      <c r="F14" s="9">
        <v>24908</v>
      </c>
      <c r="G14" s="9">
        <v>25371</v>
      </c>
      <c r="H14" s="9">
        <v>25812</v>
      </c>
      <c r="I14" s="9">
        <v>26516</v>
      </c>
      <c r="J14" s="9">
        <v>26437</v>
      </c>
      <c r="K14" s="9">
        <v>26172</v>
      </c>
      <c r="L14" s="8"/>
      <c r="M14" s="9"/>
      <c r="N14" s="9"/>
      <c r="O14" s="9"/>
      <c r="P14" s="9"/>
      <c r="Q14" s="9"/>
      <c r="R14" s="9"/>
      <c r="S14" s="9"/>
      <c r="T14" s="9"/>
      <c r="U14" s="9">
        <v>11756</v>
      </c>
      <c r="V14" s="8">
        <f>B14</f>
        <v>26902</v>
      </c>
      <c r="W14" s="9">
        <f>C14</f>
        <v>26012</v>
      </c>
      <c r="X14" s="9">
        <f>D14</f>
        <v>24981</v>
      </c>
      <c r="Y14" s="9">
        <f>E14</f>
        <v>24934</v>
      </c>
      <c r="Z14" s="9">
        <f>F14</f>
        <v>24908</v>
      </c>
      <c r="AA14" s="9">
        <f t="shared" si="0"/>
        <v>25371</v>
      </c>
      <c r="AB14" s="9">
        <f t="shared" si="0"/>
        <v>25812</v>
      </c>
      <c r="AC14" s="9">
        <f t="shared" si="0"/>
        <v>26516</v>
      </c>
      <c r="AD14" s="9">
        <f t="shared" si="0"/>
        <v>26437</v>
      </c>
      <c r="AE14" s="9">
        <f>K14+U14</f>
        <v>37928</v>
      </c>
      <c r="AF14" s="19"/>
      <c r="AG14"/>
      <c r="AH14"/>
    </row>
    <row r="15" spans="1:47" s="1" customFormat="1" ht="15.75" x14ac:dyDescent="0.3">
      <c r="A15" s="5" t="s">
        <v>22</v>
      </c>
      <c r="B15" s="6">
        <v>12208</v>
      </c>
      <c r="C15" s="7">
        <v>11562</v>
      </c>
      <c r="D15" s="7">
        <v>13967</v>
      </c>
      <c r="E15" s="7">
        <v>13980</v>
      </c>
      <c r="F15" s="7">
        <v>13668</v>
      </c>
      <c r="G15" s="7">
        <v>13627</v>
      </c>
      <c r="H15" s="7">
        <v>13791</v>
      </c>
      <c r="I15" s="7">
        <v>14022</v>
      </c>
      <c r="J15" s="7">
        <v>13955</v>
      </c>
      <c r="K15" s="7">
        <v>13941</v>
      </c>
      <c r="L15" s="6"/>
      <c r="M15" s="7"/>
      <c r="N15" s="7"/>
      <c r="O15" s="7"/>
      <c r="P15" s="7"/>
      <c r="Q15" s="7"/>
      <c r="R15" s="7"/>
      <c r="S15" s="7"/>
      <c r="T15" s="7"/>
      <c r="U15" s="7">
        <v>8173</v>
      </c>
      <c r="V15" s="6">
        <f>B15</f>
        <v>12208</v>
      </c>
      <c r="W15" s="7">
        <f>C15</f>
        <v>11562</v>
      </c>
      <c r="X15" s="7">
        <f>D15</f>
        <v>13967</v>
      </c>
      <c r="Y15" s="7">
        <f>E15</f>
        <v>13980</v>
      </c>
      <c r="Z15" s="7">
        <f>F15</f>
        <v>13668</v>
      </c>
      <c r="AA15" s="7">
        <f t="shared" si="0"/>
        <v>13627</v>
      </c>
      <c r="AB15" s="7">
        <f t="shared" si="0"/>
        <v>13791</v>
      </c>
      <c r="AC15" s="7">
        <f t="shared" si="0"/>
        <v>14022</v>
      </c>
      <c r="AD15" s="7">
        <f t="shared" si="0"/>
        <v>13955</v>
      </c>
      <c r="AE15" s="7">
        <f>K15+U15</f>
        <v>22114</v>
      </c>
      <c r="AF15" s="19"/>
      <c r="AG15"/>
      <c r="AH15"/>
    </row>
    <row r="16" spans="1:47" s="1" customFormat="1" ht="15.75" x14ac:dyDescent="0.3">
      <c r="A16" s="4" t="s">
        <v>23</v>
      </c>
      <c r="B16" s="8">
        <v>9921</v>
      </c>
      <c r="C16" s="9">
        <v>10830</v>
      </c>
      <c r="D16" s="9">
        <v>11099</v>
      </c>
      <c r="E16" s="9">
        <v>10566</v>
      </c>
      <c r="F16" s="9">
        <v>10691</v>
      </c>
      <c r="G16" s="9">
        <v>10627</v>
      </c>
      <c r="H16" s="9">
        <v>10125</v>
      </c>
      <c r="I16" s="9">
        <v>10202</v>
      </c>
      <c r="J16" s="9">
        <v>9415</v>
      </c>
      <c r="K16" s="9">
        <v>10193</v>
      </c>
      <c r="L16" s="8"/>
      <c r="M16" s="9"/>
      <c r="N16" s="9"/>
      <c r="O16" s="9"/>
      <c r="P16" s="9"/>
      <c r="Q16" s="9"/>
      <c r="R16" s="9"/>
      <c r="S16" s="9"/>
      <c r="T16" s="9"/>
      <c r="U16" s="9">
        <v>7703</v>
      </c>
      <c r="V16" s="8">
        <f>B16</f>
        <v>9921</v>
      </c>
      <c r="W16" s="9">
        <f>C16</f>
        <v>10830</v>
      </c>
      <c r="X16" s="9">
        <f>D16</f>
        <v>11099</v>
      </c>
      <c r="Y16" s="9">
        <f>E16</f>
        <v>10566</v>
      </c>
      <c r="Z16" s="9">
        <f>F16</f>
        <v>10691</v>
      </c>
      <c r="AA16" s="9">
        <f t="shared" si="0"/>
        <v>10627</v>
      </c>
      <c r="AB16" s="9">
        <f t="shared" si="0"/>
        <v>10125</v>
      </c>
      <c r="AC16" s="9">
        <f t="shared" si="0"/>
        <v>10202</v>
      </c>
      <c r="AD16" s="9">
        <f t="shared" si="0"/>
        <v>9415</v>
      </c>
      <c r="AE16" s="9">
        <f>K16+U16</f>
        <v>17896</v>
      </c>
      <c r="AF16" s="19"/>
      <c r="AG16"/>
      <c r="AH16"/>
    </row>
    <row r="17" spans="1:34" s="1" customFormat="1" ht="15.75" x14ac:dyDescent="0.3">
      <c r="A17" s="5" t="s">
        <v>3</v>
      </c>
      <c r="B17" s="6">
        <v>10786</v>
      </c>
      <c r="C17" s="7">
        <v>10682</v>
      </c>
      <c r="D17" s="7">
        <v>10047</v>
      </c>
      <c r="E17" s="7">
        <v>9777</v>
      </c>
      <c r="F17" s="7">
        <v>9528</v>
      </c>
      <c r="G17" s="7">
        <v>9307</v>
      </c>
      <c r="H17" s="7">
        <v>9197</v>
      </c>
      <c r="I17" s="7">
        <v>9475</v>
      </c>
      <c r="J17" s="7">
        <v>9272</v>
      </c>
      <c r="K17" s="7">
        <v>9146</v>
      </c>
      <c r="L17" s="6">
        <v>1682</v>
      </c>
      <c r="M17" s="7">
        <v>1666</v>
      </c>
      <c r="N17" s="7">
        <v>1971</v>
      </c>
      <c r="O17" s="7">
        <v>1525</v>
      </c>
      <c r="P17" s="7">
        <v>1486</v>
      </c>
      <c r="Q17" s="7">
        <v>1451</v>
      </c>
      <c r="R17" s="7">
        <v>1434</v>
      </c>
      <c r="S17" s="7">
        <v>1478</v>
      </c>
      <c r="T17" s="7">
        <v>1446</v>
      </c>
      <c r="U17" s="7">
        <v>1426</v>
      </c>
      <c r="V17" s="6">
        <f>SUM(B17,L17)</f>
        <v>12468</v>
      </c>
      <c r="W17" s="7">
        <f>SUM(C17,M17)</f>
        <v>12348</v>
      </c>
      <c r="X17" s="7">
        <f>SUM(D17,N17)</f>
        <v>12018</v>
      </c>
      <c r="Y17" s="7">
        <f>SUM(E17,O17)</f>
        <v>11302</v>
      </c>
      <c r="Z17" s="7">
        <f>SUM(F17,P17)</f>
        <v>11014</v>
      </c>
      <c r="AA17" s="7">
        <f>SUM(G17,Q17)</f>
        <v>10758</v>
      </c>
      <c r="AB17" s="7">
        <f>SUM(H17,R17)</f>
        <v>10631</v>
      </c>
      <c r="AC17" s="7">
        <f>SUM(I17,S17)</f>
        <v>10953</v>
      </c>
      <c r="AD17" s="7">
        <f>SUM(J17,T17)</f>
        <v>10718</v>
      </c>
      <c r="AE17" s="7">
        <f>SUM(K17,U17)</f>
        <v>10572</v>
      </c>
      <c r="AF17" s="19"/>
      <c r="AG17"/>
      <c r="AH17"/>
    </row>
    <row r="18" spans="1:34" s="1" customFormat="1" ht="15.75" x14ac:dyDescent="0.3">
      <c r="A18" s="4" t="s">
        <v>5</v>
      </c>
      <c r="B18" s="8">
        <v>12885</v>
      </c>
      <c r="C18" s="9">
        <v>7417</v>
      </c>
      <c r="D18" s="9">
        <v>8358</v>
      </c>
      <c r="E18" s="9">
        <v>8229</v>
      </c>
      <c r="F18" s="9">
        <v>8014</v>
      </c>
      <c r="G18" s="9">
        <v>7606</v>
      </c>
      <c r="H18" s="9">
        <v>7492</v>
      </c>
      <c r="I18" s="9">
        <v>7296</v>
      </c>
      <c r="J18" s="9">
        <v>7083</v>
      </c>
      <c r="K18" s="9">
        <v>7081</v>
      </c>
      <c r="L18" s="8">
        <v>1954</v>
      </c>
      <c r="M18" s="9">
        <v>3192</v>
      </c>
      <c r="N18" s="9">
        <v>1967</v>
      </c>
      <c r="O18" s="9">
        <v>1931</v>
      </c>
      <c r="P18" s="9">
        <v>1806</v>
      </c>
      <c r="Q18" s="9">
        <v>2039</v>
      </c>
      <c r="R18" s="9">
        <v>2076</v>
      </c>
      <c r="S18" s="9">
        <v>2026</v>
      </c>
      <c r="T18" s="9">
        <v>2146</v>
      </c>
      <c r="U18" s="9">
        <v>2176</v>
      </c>
      <c r="V18" s="8">
        <f>SUM(B18,L18)</f>
        <v>14839</v>
      </c>
      <c r="W18" s="9">
        <f>SUM(C18,M18)</f>
        <v>10609</v>
      </c>
      <c r="X18" s="9">
        <f>SUM(D18,N18)</f>
        <v>10325</v>
      </c>
      <c r="Y18" s="9">
        <f>SUM(E18,O18)</f>
        <v>10160</v>
      </c>
      <c r="Z18" s="9">
        <f>SUM(F18,P18)</f>
        <v>9820</v>
      </c>
      <c r="AA18" s="9">
        <f>SUM(G18,Q18)</f>
        <v>9645</v>
      </c>
      <c r="AB18" s="9">
        <f>SUM(H18,R18)</f>
        <v>9568</v>
      </c>
      <c r="AC18" s="9">
        <f>SUM(I18,S18)</f>
        <v>9322</v>
      </c>
      <c r="AD18" s="9">
        <f>SUM(J18,T18)</f>
        <v>9229</v>
      </c>
      <c r="AE18" s="9">
        <f>SUM(K18,U18)</f>
        <v>9257</v>
      </c>
      <c r="AF18" s="19"/>
      <c r="AG18"/>
      <c r="AH18"/>
    </row>
    <row r="19" spans="1:34" s="1" customFormat="1" ht="15.75" x14ac:dyDescent="0.3">
      <c r="A19" s="5" t="s">
        <v>7</v>
      </c>
      <c r="B19" s="6">
        <v>10289</v>
      </c>
      <c r="C19" s="7">
        <v>8197</v>
      </c>
      <c r="D19" s="7">
        <v>7714</v>
      </c>
      <c r="E19" s="7">
        <v>8105</v>
      </c>
      <c r="F19" s="7">
        <v>8055</v>
      </c>
      <c r="G19" s="7">
        <v>7992</v>
      </c>
      <c r="H19" s="7">
        <v>5901</v>
      </c>
      <c r="I19" s="7">
        <v>6118</v>
      </c>
      <c r="J19" s="7">
        <v>6023</v>
      </c>
      <c r="K19" s="7">
        <v>6029</v>
      </c>
      <c r="L19" s="6">
        <v>1903</v>
      </c>
      <c r="M19" s="7">
        <v>1923</v>
      </c>
      <c r="N19" s="7">
        <v>1809</v>
      </c>
      <c r="O19" s="7">
        <v>1335</v>
      </c>
      <c r="P19" s="7">
        <v>1326</v>
      </c>
      <c r="Q19" s="7">
        <v>1317</v>
      </c>
      <c r="R19" s="7">
        <v>3510</v>
      </c>
      <c r="S19" s="7">
        <v>3639</v>
      </c>
      <c r="T19" s="7">
        <v>3583</v>
      </c>
      <c r="U19" s="7">
        <v>3587</v>
      </c>
      <c r="V19" s="6">
        <f>SUM(B19,L19)</f>
        <v>12192</v>
      </c>
      <c r="W19" s="7">
        <f>SUM(C19,M19)</f>
        <v>10120</v>
      </c>
      <c r="X19" s="7">
        <f>SUM(D19,N19)</f>
        <v>9523</v>
      </c>
      <c r="Y19" s="7">
        <f>SUM(E19,O19)</f>
        <v>9440</v>
      </c>
      <c r="Z19" s="7">
        <f>SUM(F19,P19)</f>
        <v>9381</v>
      </c>
      <c r="AA19" s="7">
        <f>SUM(G19,Q19)</f>
        <v>9309</v>
      </c>
      <c r="AB19" s="7">
        <f>SUM(H19,R19)</f>
        <v>9411</v>
      </c>
      <c r="AC19" s="7">
        <f>SUM(I19,S19)</f>
        <v>9757</v>
      </c>
      <c r="AD19" s="7">
        <f>SUM(J19,T19)</f>
        <v>9606</v>
      </c>
      <c r="AE19" s="7">
        <f>SUM(K19,U19)</f>
        <v>9616</v>
      </c>
      <c r="AF19" s="19"/>
      <c r="AG19"/>
      <c r="AH19"/>
    </row>
    <row r="20" spans="1:34" s="1" customFormat="1" ht="15.75" x14ac:dyDescent="0.3">
      <c r="A20" s="4" t="s">
        <v>8</v>
      </c>
      <c r="B20" s="8">
        <v>9201</v>
      </c>
      <c r="C20" s="9">
        <v>7507</v>
      </c>
      <c r="D20" s="9">
        <v>7216</v>
      </c>
      <c r="E20" s="9">
        <v>7055</v>
      </c>
      <c r="F20" s="9">
        <v>6992</v>
      </c>
      <c r="G20" s="9">
        <v>6869</v>
      </c>
      <c r="H20" s="9">
        <v>6828</v>
      </c>
      <c r="I20" s="9">
        <v>6868</v>
      </c>
      <c r="J20" s="9">
        <v>6828</v>
      </c>
      <c r="K20" s="9">
        <v>6706</v>
      </c>
      <c r="L20" s="8">
        <v>1106</v>
      </c>
      <c r="M20" s="9">
        <v>1995</v>
      </c>
      <c r="N20" s="9">
        <v>1918</v>
      </c>
      <c r="O20" s="9">
        <v>1876</v>
      </c>
      <c r="P20" s="9">
        <v>1859</v>
      </c>
      <c r="Q20" s="9">
        <v>1826</v>
      </c>
      <c r="R20" s="9">
        <v>1815</v>
      </c>
      <c r="S20" s="9">
        <v>1825</v>
      </c>
      <c r="T20" s="9">
        <v>1815</v>
      </c>
      <c r="U20" s="9">
        <v>1783</v>
      </c>
      <c r="V20" s="8">
        <f>SUM(B20,L20)</f>
        <v>10307</v>
      </c>
      <c r="W20" s="9">
        <f>SUM(C20,M20)</f>
        <v>9502</v>
      </c>
      <c r="X20" s="9">
        <f>SUM(D20,N20)</f>
        <v>9134</v>
      </c>
      <c r="Y20" s="9">
        <f>SUM(E20,O20)</f>
        <v>8931</v>
      </c>
      <c r="Z20" s="9">
        <f>SUM(F20,P20)</f>
        <v>8851</v>
      </c>
      <c r="AA20" s="9">
        <f>SUM(G20,Q20)</f>
        <v>8695</v>
      </c>
      <c r="AB20" s="9">
        <f>SUM(H20,R20)</f>
        <v>8643</v>
      </c>
      <c r="AC20" s="9">
        <f>SUM(I20,S20)</f>
        <v>8693</v>
      </c>
      <c r="AD20" s="9">
        <f>SUM(J20,T20)</f>
        <v>8643</v>
      </c>
      <c r="AE20" s="9">
        <f>SUM(K20,U20)</f>
        <v>8489</v>
      </c>
      <c r="AF20" s="19"/>
      <c r="AG20"/>
      <c r="AH20"/>
    </row>
    <row r="21" spans="1:34" s="1" customFormat="1" ht="15.75" x14ac:dyDescent="0.3">
      <c r="A21" s="5" t="s">
        <v>4</v>
      </c>
      <c r="B21" s="6">
        <v>8360</v>
      </c>
      <c r="C21" s="7">
        <v>10119</v>
      </c>
      <c r="D21" s="7">
        <v>9080</v>
      </c>
      <c r="E21" s="7">
        <v>9074</v>
      </c>
      <c r="F21" s="7">
        <v>8914</v>
      </c>
      <c r="G21" s="7">
        <v>8896</v>
      </c>
      <c r="H21" s="7">
        <v>9307</v>
      </c>
      <c r="I21" s="7">
        <v>8750</v>
      </c>
      <c r="J21" s="7">
        <v>8688</v>
      </c>
      <c r="K21" s="7">
        <v>6984</v>
      </c>
      <c r="L21" s="6">
        <v>1803</v>
      </c>
      <c r="M21" s="7">
        <v>1724</v>
      </c>
      <c r="N21" s="7">
        <v>1602</v>
      </c>
      <c r="O21" s="7">
        <v>1505</v>
      </c>
      <c r="P21" s="7">
        <v>1479</v>
      </c>
      <c r="Q21" s="7">
        <v>1476</v>
      </c>
      <c r="R21" s="7">
        <v>1503</v>
      </c>
      <c r="S21" s="7">
        <v>1452</v>
      </c>
      <c r="T21" s="7">
        <v>1441</v>
      </c>
      <c r="U21" s="7">
        <v>3138</v>
      </c>
      <c r="V21" s="6">
        <f>SUM(B21,L21)</f>
        <v>10163</v>
      </c>
      <c r="W21" s="7">
        <f>SUM(C21,M21)</f>
        <v>11843</v>
      </c>
      <c r="X21" s="7">
        <f>SUM(D21,N21)</f>
        <v>10682</v>
      </c>
      <c r="Y21" s="7">
        <f>SUM(E21,O21)</f>
        <v>10579</v>
      </c>
      <c r="Z21" s="7">
        <f>SUM(F21,P21)</f>
        <v>10393</v>
      </c>
      <c r="AA21" s="7">
        <f>SUM(G21,Q21)</f>
        <v>10372</v>
      </c>
      <c r="AB21" s="7">
        <f>SUM(H21,R21)</f>
        <v>10810</v>
      </c>
      <c r="AC21" s="7">
        <f>SUM(I21,S21)</f>
        <v>10202</v>
      </c>
      <c r="AD21" s="7">
        <f>SUM(J21,T21)</f>
        <v>10129</v>
      </c>
      <c r="AE21" s="7">
        <f>SUM(K21,U21)</f>
        <v>10122</v>
      </c>
      <c r="AF21" s="20"/>
    </row>
    <row r="22" spans="1:34" s="1" customFormat="1" ht="15.75" x14ac:dyDescent="0.3">
      <c r="A22" s="10" t="s">
        <v>9</v>
      </c>
      <c r="B22" s="11">
        <v>5627.34</v>
      </c>
      <c r="C22" s="12">
        <v>5655</v>
      </c>
      <c r="D22" s="12">
        <v>5326.49</v>
      </c>
      <c r="E22" s="12">
        <v>5259.1900000000005</v>
      </c>
      <c r="F22" s="12">
        <v>5005</v>
      </c>
      <c r="G22" s="12">
        <v>4935.37</v>
      </c>
      <c r="H22" s="12">
        <v>4979</v>
      </c>
      <c r="I22" s="12">
        <v>4906</v>
      </c>
      <c r="J22" s="12">
        <v>4901</v>
      </c>
      <c r="K22" s="12">
        <v>4848</v>
      </c>
      <c r="L22" s="11"/>
      <c r="M22" s="12"/>
      <c r="N22" s="12"/>
      <c r="O22" s="12"/>
      <c r="P22" s="12"/>
      <c r="Q22" s="12"/>
      <c r="R22" s="12"/>
      <c r="S22" s="12"/>
      <c r="T22" s="12"/>
      <c r="U22" s="12"/>
      <c r="V22" s="11">
        <f>SUM(B22,L22)</f>
        <v>5627.34</v>
      </c>
      <c r="W22" s="12">
        <f>SUM(C22,M22)</f>
        <v>5655</v>
      </c>
      <c r="X22" s="12">
        <f>SUM(D22,N22)</f>
        <v>5326.49</v>
      </c>
      <c r="Y22" s="12">
        <f>SUM(E22,O22)</f>
        <v>5259.1900000000005</v>
      </c>
      <c r="Z22" s="12">
        <f>SUM(F22,P22)</f>
        <v>5005</v>
      </c>
      <c r="AA22" s="12">
        <f>SUM(G22,Q22)</f>
        <v>4935.37</v>
      </c>
      <c r="AB22" s="12">
        <f>SUM(H22,R22)</f>
        <v>4979</v>
      </c>
      <c r="AC22" s="12">
        <f>SUM(I22,S22)</f>
        <v>4906</v>
      </c>
      <c r="AD22" s="12">
        <f>SUM(J22,T22)</f>
        <v>4901</v>
      </c>
      <c r="AE22" s="12">
        <f>SUM(K22,U22)</f>
        <v>4848</v>
      </c>
      <c r="AF22" s="20"/>
    </row>
    <row r="25" spans="1:34" x14ac:dyDescent="0.25">
      <c r="A25" t="s">
        <v>24</v>
      </c>
    </row>
    <row r="26" spans="1:34" x14ac:dyDescent="0.25">
      <c r="A26" t="s">
        <v>25</v>
      </c>
    </row>
    <row r="27" spans="1:34" x14ac:dyDescent="0.25">
      <c r="A27" t="s">
        <v>26</v>
      </c>
    </row>
  </sheetData>
  <mergeCells count="3">
    <mergeCell ref="V5:AE5"/>
    <mergeCell ref="L5:U5"/>
    <mergeCell ref="B5:K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15" sqref="C15"/>
    </sheetView>
  </sheetViews>
  <sheetFormatPr baseColWidth="10" defaultRowHeight="15" x14ac:dyDescent="0.25"/>
  <cols>
    <col min="1" max="1" width="19" customWidth="1"/>
    <col min="2" max="2" width="91.28515625" bestFit="1" customWidth="1"/>
  </cols>
  <sheetData>
    <row r="1" spans="1:2" ht="15.75" x14ac:dyDescent="0.3">
      <c r="A1" s="1" t="s">
        <v>12</v>
      </c>
      <c r="B1" s="1" t="s">
        <v>29</v>
      </c>
    </row>
    <row r="2" spans="1:2" ht="15.75" x14ac:dyDescent="0.3">
      <c r="A2" s="1"/>
      <c r="B2" s="1"/>
    </row>
    <row r="3" spans="1:2" ht="15.75" x14ac:dyDescent="0.3">
      <c r="A3" s="1" t="s">
        <v>0</v>
      </c>
      <c r="B3" s="1" t="s">
        <v>35</v>
      </c>
    </row>
    <row r="4" spans="1:2" ht="15.75" x14ac:dyDescent="0.3">
      <c r="A4" s="1"/>
    </row>
    <row r="5" spans="1:2" ht="15.75" x14ac:dyDescent="0.3">
      <c r="A5" s="1" t="s">
        <v>1</v>
      </c>
      <c r="B5" t="s">
        <v>30</v>
      </c>
    </row>
    <row r="6" spans="1:2" ht="15.75" x14ac:dyDescent="0.3">
      <c r="A6" s="1"/>
      <c r="B6" t="s">
        <v>31</v>
      </c>
    </row>
    <row r="7" spans="1:2" x14ac:dyDescent="0.25">
      <c r="B7" t="s">
        <v>32</v>
      </c>
    </row>
    <row r="8" spans="1:2" x14ac:dyDescent="0.25">
      <c r="B8" t="s">
        <v>33</v>
      </c>
    </row>
    <row r="9" spans="1:2" x14ac:dyDescent="0.25">
      <c r="B9" t="s">
        <v>34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1046C6-60F2-47B1-A28F-A909192D7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5E5DF3-D863-41CB-80D4-6AB8A8AFEDD5}">
  <ds:schemaRefs>
    <ds:schemaRef ds:uri="http://schemas.openxmlformats.org/package/2006/metadata/core-properties"/>
    <ds:schemaRef ds:uri="http://schemas.microsoft.com/office/2006/documentManagement/types"/>
    <ds:schemaRef ds:uri="a14522eb-b9de-4bb0-bc11-490e5896b87b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37BB22-0218-46E9-AE1B-F59AB8E01B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Zitation</vt:lpstr>
      <vt:lpstr>Datentabelle</vt:lpstr>
      <vt:lpstr>Metadaten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Briem, Kathrin</dc:creator>
  <cp:keywords/>
  <dc:description/>
  <cp:lastModifiedBy>Briem, Kathrin</cp:lastModifiedBy>
  <cp:revision/>
  <dcterms:created xsi:type="dcterms:W3CDTF">2006-09-16T00:00:00Z</dcterms:created>
  <dcterms:modified xsi:type="dcterms:W3CDTF">2022-05-20T08:35:31Z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